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75" windowWidth="15255" windowHeight="7935"/>
  </bookViews>
  <sheets>
    <sheet name="EXP-MEMO" sheetId="1" r:id="rId1"/>
  </sheets>
  <externalReferences>
    <externalReference r:id="rId2"/>
    <externalReference r:id="rId3"/>
    <externalReference r:id="rId4"/>
    <externalReference r:id="rId5"/>
  </externalReferences>
  <definedNames>
    <definedName name="__123Graph_D" hidden="1">[1]dem18!#REF!</definedName>
    <definedName name="ahcap">[2]dem2!$D$625:$L$625</definedName>
    <definedName name="censusrec">[3]Dem1!$D$300:$L$300</definedName>
    <definedName name="charged">[3]Dem1!$E$7:$G$7</definedName>
    <definedName name="da">[3]Dem1!$D$140:$L$140</definedName>
    <definedName name="ee">[3]Dem1!$D$447:$L$447</definedName>
    <definedName name="fishcap">[2]dem2!$D$636:$L$636</definedName>
    <definedName name="Fishrev">[2]dem2!$D$554:$L$554</definedName>
    <definedName name="fwl">[3]Dem1!$D$395:$L$395</definedName>
    <definedName name="fwlcap">[3]Dem1!$D$475:$L$475</definedName>
    <definedName name="fwlrec">[3]Dem1!$D$481:$L$481</definedName>
    <definedName name="housing">#REF!</definedName>
    <definedName name="housingcap">#REF!</definedName>
    <definedName name="justice">[3]Dem1!$D$111:$L$111</definedName>
    <definedName name="justicerec">#REF!</definedName>
    <definedName name="lr">[3]Dem1!$D$64:$L$64</definedName>
    <definedName name="lrrec">[3]Dem1!$D$294:$L$294</definedName>
    <definedName name="nc">[3]Dem1!$D$243:$L$243</definedName>
    <definedName name="ncfund">[3]Dem1!$K$290</definedName>
    <definedName name="ncrec">[3]Dem1!$D$297:$L$297</definedName>
    <definedName name="ncrec1">[3]Dem1!$D$290:$L$290</definedName>
    <definedName name="np">[3]Dem1!$K$477</definedName>
    <definedName name="Nutrition">[2]dem2!$D$326:$L$326</definedName>
    <definedName name="oges">#REF!</definedName>
    <definedName name="pension">[3]Dem1!$D$122:$L$122</definedName>
    <definedName name="Print_Area_MI" localSheetId="0">'EXP-MEMO'!$A$6:$F$291</definedName>
    <definedName name="_xlnm.Print_Titles" localSheetId="0">'EXP-MEMO'!$81:$81</definedName>
    <definedName name="pw">#REF!</definedName>
    <definedName name="pwcap">[3]Dem1!#REF!</definedName>
    <definedName name="rec">[3]Dem1!#REF!</definedName>
    <definedName name="_rec1">[3]Dem1!#REF!</definedName>
    <definedName name="reform">[3]Dem1!$D$261:$L$261</definedName>
    <definedName name="scst">[2]dem2!$D$164:$L$164</definedName>
    <definedName name="sgs">[3]Dem1!$D$75:$L$75</definedName>
    <definedName name="SocialSecurity">[2]dem2!$D$299:$L$299</definedName>
    <definedName name="socialwelfare">[2]dem2!$D$376:$L$376</definedName>
    <definedName name="spfrd">[3]Dem1!$D$409:$L$409</definedName>
    <definedName name="sss">[3]Dem1!$D$276:$L$276</definedName>
    <definedName name="swc">[3]Dem1!$D$84:$L$84</definedName>
    <definedName name="tax">#REF!</definedName>
    <definedName name="udhd">#REF!</definedName>
    <definedName name="urbancap">#REF!</definedName>
    <definedName name="Voted">#REF!</definedName>
    <definedName name="water">#REF!</definedName>
    <definedName name="watercap">#REF!</definedName>
    <definedName name="welfarecap">[2]dem2!$D$368:$L$368</definedName>
    <definedName name="Z_239EE218_578E_4317_BEED_14D5D7089E27_.wvu.PrintArea" localSheetId="0" hidden="1">'EXP-MEMO'!$A$6:$F$288</definedName>
    <definedName name="Z_302A3EA3_AE96_11D5_A646_0050BA3D7AFD_.wvu.PrintArea" localSheetId="0" hidden="1">'EXP-MEMO'!$A$6:$F$288</definedName>
    <definedName name="Z_7DB28DCE_97DD_4F6D_93F7_C8A48D05C8DC_.wvu.PrintArea" localSheetId="0" hidden="1">'EXP-MEMO'!$A$76:$D$182</definedName>
    <definedName name="Z_7DB28DCE_97DD_4F6D_93F7_C8A48D05C8DC_.wvu.Rows" localSheetId="0" hidden="1">'EXP-MEMO'!$69:$70</definedName>
    <definedName name="Z_F8ADACC1_164E_11D6_B603_000021DAEEA2_.wvu.PrintArea" localSheetId="0" hidden="1">'EXP-MEMO'!$A$6:$F$288</definedName>
  </definedNames>
  <calcPr calcId="124519" fullCalcOnLoad="1"/>
</workbook>
</file>

<file path=xl/calcChain.xml><?xml version="1.0" encoding="utf-8"?>
<calcChain xmlns="http://schemas.openxmlformats.org/spreadsheetml/2006/main">
  <c r="F182" i="1"/>
  <c r="F175"/>
  <c r="F176" s="1"/>
  <c r="F169"/>
  <c r="F152"/>
  <c r="F144"/>
  <c r="F138"/>
  <c r="F134"/>
  <c r="F129"/>
  <c r="F123"/>
  <c r="F117"/>
  <c r="F110"/>
  <c r="F103"/>
  <c r="F94"/>
  <c r="F70"/>
  <c r="E70"/>
  <c r="D70"/>
  <c r="C70"/>
</calcChain>
</file>

<file path=xl/sharedStrings.xml><?xml version="1.0" encoding="utf-8"?>
<sst xmlns="http://schemas.openxmlformats.org/spreadsheetml/2006/main" count="306" uniqueCount="253">
  <si>
    <t>I  N  D  E  X</t>
  </si>
  <si>
    <t>Sl.
No.</t>
  </si>
  <si>
    <t>C o n t e n t s</t>
  </si>
  <si>
    <t>Page No.</t>
  </si>
  <si>
    <t xml:space="preserve"> 1.</t>
  </si>
  <si>
    <t>Introduction - General Financial Position</t>
  </si>
  <si>
    <t>Budget at a Glance</t>
  </si>
  <si>
    <t>State Annual Plan - Allocation</t>
  </si>
  <si>
    <t>Consolidated Fund - Revenue Receipts</t>
  </si>
  <si>
    <t>Consolidated Fund - Capital Receipts &amp; Revenue Disbursements</t>
  </si>
  <si>
    <t>Consolidated Fund - Capital Disbursements</t>
  </si>
  <si>
    <t>ANNUAL BUDGET - 2011-12</t>
  </si>
  <si>
    <t>Introduction :</t>
  </si>
  <si>
    <t xml:space="preserve">    The Annual  Financial  Statement, as  required under Article 202(1) of  the Constitution of India has been prepared according to the Heads of Classification of Accounts prescribed by the Ministry of Finance, Government of India in consultation  with the Comptroller and Auditor General of India in terms of Article 150 of  the Constitution of India. The statement shows the estimated receipts and expenditure of the Government of Sikkim for the Financial Year 2011-12. The details of the estimates of receipts under the various Major/Minor heads, Sub-Heads and Object Heads has been prepared in the form of "Estimates of Receipts" and the details of gross expenditure under the various Major/Minor heads, Sub-heads and Object Heads have been prepared in the form of "Demands for Grants". </t>
  </si>
  <si>
    <t xml:space="preserve">    The General Financial Position of the State Government on the basis of  (a) accounts for the year 2009-10 (b) the Budget/Revised Estimate  for the year 2010-11 and (c) Budget Estimate for the year 2011-12 is summarised below :-</t>
  </si>
  <si>
    <t>(In Thousands of Rupees)</t>
  </si>
  <si>
    <t xml:space="preserve">Actual </t>
  </si>
  <si>
    <t xml:space="preserve">Budget </t>
  </si>
  <si>
    <t>Revised</t>
  </si>
  <si>
    <t>Particulars</t>
  </si>
  <si>
    <t>Estimate</t>
  </si>
  <si>
    <t>2009-10</t>
  </si>
  <si>
    <t>2010-11</t>
  </si>
  <si>
    <t>2011-12</t>
  </si>
  <si>
    <t xml:space="preserve">  I.</t>
  </si>
  <si>
    <t xml:space="preserve"> Consolidated Fund:</t>
  </si>
  <si>
    <t xml:space="preserve">  1.</t>
  </si>
  <si>
    <t xml:space="preserve"> Revenue Receipts</t>
  </si>
  <si>
    <t xml:space="preserve">  2.</t>
  </si>
  <si>
    <t xml:space="preserve"> Expenditure met from Revenue</t>
  </si>
  <si>
    <t xml:space="preserve">  3.</t>
  </si>
  <si>
    <t xml:space="preserve"> Surplus on Revenue Account</t>
  </si>
  <si>
    <t xml:space="preserve">  4.</t>
  </si>
  <si>
    <t xml:space="preserve"> Capital Receipts</t>
  </si>
  <si>
    <t xml:space="preserve">  5.</t>
  </si>
  <si>
    <t xml:space="preserve"> Expenditure met from Capital </t>
  </si>
  <si>
    <t xml:space="preserve"> including loans and advances</t>
  </si>
  <si>
    <t xml:space="preserve">  6.</t>
  </si>
  <si>
    <t xml:space="preserve"> Deficit on Capital Account</t>
  </si>
  <si>
    <t xml:space="preserve"> Total - Consolidated Fund (Net)</t>
  </si>
  <si>
    <t xml:space="preserve"> II. </t>
  </si>
  <si>
    <t xml:space="preserve"> Contingency Fund:</t>
  </si>
  <si>
    <t xml:space="preserve"> Receipts</t>
  </si>
  <si>
    <t>-</t>
  </si>
  <si>
    <t xml:space="preserve"> Disbursements</t>
  </si>
  <si>
    <t xml:space="preserve"> Total - Contingency Fund 
 (Net)</t>
  </si>
  <si>
    <t>III.</t>
  </si>
  <si>
    <t xml:space="preserve"> Public Accounts:</t>
  </si>
  <si>
    <t xml:space="preserve"> Total - Public Accounts  
 (Net)</t>
  </si>
  <si>
    <t xml:space="preserve"> Grand Total  ( I + II + III )</t>
  </si>
  <si>
    <t xml:space="preserve"> Opening Balance</t>
  </si>
  <si>
    <t xml:space="preserve"> Closing Balance</t>
  </si>
  <si>
    <t>SIKKIM BUDGET 2011-12</t>
  </si>
  <si>
    <t xml:space="preserve"> STATE  PLAN </t>
  </si>
  <si>
    <r>
      <t>The State's Annual Plan 2011-12 has been Projected at</t>
    </r>
    <r>
      <rPr>
        <sz val="11"/>
        <rFont val="Rupee Foradian"/>
        <family val="2"/>
      </rPr>
      <t xml:space="preserve"> </t>
    </r>
    <r>
      <rPr>
        <sz val="11"/>
        <rFont val="Rupee"/>
      </rPr>
      <t>`</t>
    </r>
    <r>
      <rPr>
        <sz val="11"/>
        <rFont val="Times New Roman"/>
        <family val="1"/>
      </rPr>
      <t>1400.00 crores. The Sectoral Outlays of the Plan are given in the table below :-</t>
    </r>
  </si>
  <si>
    <t>I.</t>
  </si>
  <si>
    <t>AGRICULTURE AND ALLIED SERVICES</t>
  </si>
  <si>
    <t>Crop Husbandry</t>
  </si>
  <si>
    <t>Soil and Water Conservation</t>
  </si>
  <si>
    <t xml:space="preserve">Animal Husbandry </t>
  </si>
  <si>
    <t>Dairy Development</t>
  </si>
  <si>
    <t>Fisheries</t>
  </si>
  <si>
    <t>Forestry &amp; Wild Life</t>
  </si>
  <si>
    <t>Food Storage &amp; Warehousing</t>
  </si>
  <si>
    <t>Agricultural Research &amp; Education</t>
  </si>
  <si>
    <t>Other Agricultural Programme</t>
  </si>
  <si>
    <t>Co-operation</t>
  </si>
  <si>
    <t>TOTAL: I- AGRICULTURE &amp; ALLIED SERVICES</t>
  </si>
  <si>
    <t>II.</t>
  </si>
  <si>
    <t>RURAL DEVELOPMENT</t>
  </si>
  <si>
    <t>Special Programme for Rural Development</t>
  </si>
  <si>
    <t>Rural Employment</t>
  </si>
  <si>
    <t>Rural Roads and Bridges</t>
  </si>
  <si>
    <t>Land Reforms</t>
  </si>
  <si>
    <t>Community Development &amp; Panchayat</t>
  </si>
  <si>
    <t>Others</t>
  </si>
  <si>
    <t xml:space="preserve">          TOTAL: II- RURAL DEVELOPMENT</t>
  </si>
  <si>
    <t>SPECIAL AREA PROGRAMME</t>
  </si>
  <si>
    <t>Border Area Development Programme</t>
  </si>
  <si>
    <t>Backward Region Grant Fund</t>
  </si>
  <si>
    <t>Grants under proviso to Article 275 (1)</t>
  </si>
  <si>
    <t>Special Central Assistance to Tribal Sub-Plan</t>
  </si>
  <si>
    <t xml:space="preserve">          TOTAL: III SPECIAL AREA PROGRAMME </t>
  </si>
  <si>
    <t>IV.</t>
  </si>
  <si>
    <t>IRRIGATION AND FLOOD CONTROL</t>
  </si>
  <si>
    <t>Minor Irrigation</t>
  </si>
  <si>
    <t>Flood control</t>
  </si>
  <si>
    <t>Command Area Development</t>
  </si>
  <si>
    <t>Accelerated Irrigation Benefit Programme</t>
  </si>
  <si>
    <t xml:space="preserve">     TOTAL : IV- IRRIGATION AND FLOOD CONTROL</t>
  </si>
  <si>
    <t xml:space="preserve">V. </t>
  </si>
  <si>
    <t>ENERGY</t>
  </si>
  <si>
    <t>Power</t>
  </si>
  <si>
    <t>Non-Conventional Sources of Energy</t>
  </si>
  <si>
    <t>Integrated Rural Energy Programme</t>
  </si>
  <si>
    <t xml:space="preserve">          TOTAL: V- ENERGY</t>
  </si>
  <si>
    <t>VI.</t>
  </si>
  <si>
    <t>INDUSTRY AND MINERALS</t>
  </si>
  <si>
    <t>Village &amp; Small Industries</t>
  </si>
  <si>
    <t>Industries (Other than VSSI)</t>
  </si>
  <si>
    <t>Mining</t>
  </si>
  <si>
    <t xml:space="preserve">          TOTAL: VI- INDUSTRY AND MINERALS</t>
  </si>
  <si>
    <t>VII.</t>
  </si>
  <si>
    <t>TRANSPORT</t>
  </si>
  <si>
    <t>Roads &amp; Bridges</t>
  </si>
  <si>
    <t>Road Transport</t>
  </si>
  <si>
    <t xml:space="preserve">          TOTAL: VII- TRANSPORT</t>
  </si>
  <si>
    <t>VIII</t>
  </si>
  <si>
    <t>COMMUNICATIONS</t>
  </si>
  <si>
    <t>Information Technology</t>
  </si>
  <si>
    <t>TOTAL: VIII- COMMUNICATIONS</t>
  </si>
  <si>
    <t>IX.</t>
  </si>
  <si>
    <t>SCIENCE, TECHNOLOGY AND ENVIRONMENT</t>
  </si>
  <si>
    <t>Scientific Research (S &amp; T)</t>
  </si>
  <si>
    <t>Ecology &amp; Environment</t>
  </si>
  <si>
    <t>TOTAL :IX-  SCIENCE, TECHNOLOGY AND ENVIRONMENT</t>
  </si>
  <si>
    <t>X.</t>
  </si>
  <si>
    <t>GENERAL ECONOMIC SERVICES</t>
  </si>
  <si>
    <t>Secretariat Economic Services</t>
  </si>
  <si>
    <t>Tourism</t>
  </si>
  <si>
    <t>Survey &amp; Statistics</t>
  </si>
  <si>
    <t>Civil Supplies</t>
  </si>
  <si>
    <t>Weights &amp; Measures</t>
  </si>
  <si>
    <t xml:space="preserve">          TOTAL X- GENERAL ECONOMIC SERVICES</t>
  </si>
  <si>
    <t>XI</t>
  </si>
  <si>
    <t>SOCIAL SERVICES</t>
  </si>
  <si>
    <t>General Education</t>
  </si>
  <si>
    <t>Technical Education</t>
  </si>
  <si>
    <t>Sports &amp; Youth Services</t>
  </si>
  <si>
    <t>Art &amp; Culture</t>
  </si>
  <si>
    <t>Medical &amp; Public Health</t>
  </si>
  <si>
    <t>Water Supply &amp; Sanitation</t>
  </si>
  <si>
    <t xml:space="preserve">Housing </t>
  </si>
  <si>
    <t xml:space="preserve">Urban Development </t>
  </si>
  <si>
    <t>Information and Publicity</t>
  </si>
  <si>
    <t>Welfare of SC/ST &amp; Other Backward Classes</t>
  </si>
  <si>
    <t>Labour and Labour Welfare</t>
  </si>
  <si>
    <t>Social Security &amp; Welfare</t>
  </si>
  <si>
    <t>Women &amp; Child Welfare</t>
  </si>
  <si>
    <t>Nutrition</t>
  </si>
  <si>
    <t>TOTAL : XI- SOCIAL SERVICES</t>
  </si>
  <si>
    <t>XII.</t>
  </si>
  <si>
    <t>GENERAL SERVICES</t>
  </si>
  <si>
    <t>Jails</t>
  </si>
  <si>
    <t>Stationery &amp; Printing</t>
  </si>
  <si>
    <t>Public Works</t>
  </si>
  <si>
    <t>Other Administration Services</t>
  </si>
  <si>
    <t>TOTAL   XII- GENERAL SERVICES</t>
  </si>
  <si>
    <t xml:space="preserve">TOTAL </t>
  </si>
  <si>
    <r>
      <t xml:space="preserve">Besides the provision of </t>
    </r>
    <r>
      <rPr>
        <sz val="11"/>
        <rFont val="Rupee"/>
      </rPr>
      <t>`</t>
    </r>
    <r>
      <rPr>
        <sz val="11"/>
        <rFont val="Times New Roman"/>
        <family val="1"/>
      </rPr>
      <t xml:space="preserve"> 1400.00 crore under the State Plan as indicated above, the following have also been included :-</t>
    </r>
  </si>
  <si>
    <t>North Eastern Council</t>
  </si>
  <si>
    <t>Non Lapsable Pool of Central Resources</t>
  </si>
  <si>
    <t>Centrally Sponsored Schemes</t>
  </si>
  <si>
    <t>Total</t>
  </si>
  <si>
    <t>CONSOLIDATED FUND</t>
  </si>
  <si>
    <t xml:space="preserve">              The position of the Consolidated Fund of the State on the basis of (a) accounts for the year 2009-10 (b) Budget  Estimate/Revised Estimate for the year 2010-11 and (c) Budget Estimates for the year 2011-12 is summarised below :</t>
  </si>
  <si>
    <t>In Thousands of Rupees</t>
  </si>
  <si>
    <t>CONSOLIDATED  FUND</t>
  </si>
  <si>
    <t>REVENUE RECEIPTS</t>
  </si>
  <si>
    <t>A.</t>
  </si>
  <si>
    <t>TAX REVENUE</t>
  </si>
  <si>
    <t>(a)</t>
  </si>
  <si>
    <t>Taxes on Income &amp; Expenditure</t>
  </si>
  <si>
    <t>(b)</t>
  </si>
  <si>
    <t xml:space="preserve">Taxes on property &amp; Capital </t>
  </si>
  <si>
    <t>Transactions</t>
  </si>
  <si>
    <t>(c )</t>
  </si>
  <si>
    <t>Taxes on Commodities &amp; 
Services</t>
  </si>
  <si>
    <t xml:space="preserve">                   TOTAL A -TAX REVENUE</t>
  </si>
  <si>
    <t>B.</t>
  </si>
  <si>
    <t>NON - TAX REVENUE</t>
  </si>
  <si>
    <t>Interest Receipts, Dividends &amp; Profits</t>
  </si>
  <si>
    <t>(c)</t>
  </si>
  <si>
    <t>Other Non-Tax-Revenue</t>
  </si>
  <si>
    <t>(i)</t>
  </si>
  <si>
    <t>General Services</t>
  </si>
  <si>
    <t>(ii)</t>
  </si>
  <si>
    <t>Social Services</t>
  </si>
  <si>
    <t>(iii)</t>
  </si>
  <si>
    <t>Economic Services</t>
  </si>
  <si>
    <t>Total-Other Non-Tax Revenue</t>
  </si>
  <si>
    <t xml:space="preserve">               TOTAL B-NON-TAX REVENUE</t>
  </si>
  <si>
    <t>C.</t>
  </si>
  <si>
    <t>GRANTS-IN-AID &amp; CONTRIBUTIONS</t>
  </si>
  <si>
    <t>Grants-in-aid from Central Govt</t>
  </si>
  <si>
    <t>TOTAL C - GRANTS-IN-AID &amp; CONTRIBUTIONS</t>
  </si>
  <si>
    <t xml:space="preserve">                   TOTAL-REVENUE RECEIPTS</t>
  </si>
  <si>
    <t>CAPITAL RECEIPTS</t>
  </si>
  <si>
    <t>Internal Debt of the State 
Government</t>
  </si>
  <si>
    <t>Loans &amp; Advances from the -</t>
  </si>
  <si>
    <t>Central Government</t>
  </si>
  <si>
    <t>Recovery of Loans &amp; Advances -</t>
  </si>
  <si>
    <t>given by the State Government</t>
  </si>
  <si>
    <t xml:space="preserve">                   TOTAL-CAPITAL RECEIPTS</t>
  </si>
  <si>
    <t>TOTAL RECEIPTS - CONSOLIDATED FUND</t>
  </si>
  <si>
    <t>EXPENDITURE  MET  FROM  REVENUE</t>
  </si>
  <si>
    <t>Organs of State</t>
  </si>
  <si>
    <t>Fiscal Services</t>
  </si>
  <si>
    <t>Collection of Taxes on Income  &amp;  Expenditure</t>
  </si>
  <si>
    <t xml:space="preserve">Collection of Taxes on Property </t>
  </si>
  <si>
    <t>and Capital Transactions</t>
  </si>
  <si>
    <t>Collection of Taxes on Commodities &amp; Services</t>
  </si>
  <si>
    <t xml:space="preserve">     TOTAL (b) - Fiscal Services</t>
  </si>
  <si>
    <t>Interest payments &amp; servicing of Debt</t>
  </si>
  <si>
    <t>(d)</t>
  </si>
  <si>
    <t>Administrative Services</t>
  </si>
  <si>
    <t>(e)</t>
  </si>
  <si>
    <t>Pension and Miscellaneous General Services</t>
  </si>
  <si>
    <t xml:space="preserve">                TOTAL -A GENERAL SERVICES</t>
  </si>
  <si>
    <t>B</t>
  </si>
  <si>
    <t>Education, Sports, Art &amp; Culture</t>
  </si>
  <si>
    <t>Health and Family Welfare</t>
  </si>
  <si>
    <t>Water Supply, Sanitation, Housing and Urban Development</t>
  </si>
  <si>
    <t>Information &amp; Publicity</t>
  </si>
  <si>
    <t>Welfare of Schedule Castes/
Tribesand Other Backward Classes</t>
  </si>
  <si>
    <t>(f)</t>
  </si>
  <si>
    <t>(g)</t>
  </si>
  <si>
    <t>Social Welfare &amp; Nutrition</t>
  </si>
  <si>
    <t>(h)</t>
  </si>
  <si>
    <t xml:space="preserve">             TOTAL - B  SOCIAL SERVICES</t>
  </si>
  <si>
    <t>C</t>
  </si>
  <si>
    <t>ECONOMIC SERVICES</t>
  </si>
  <si>
    <t>Agriculture &amp; Allied Activities</t>
  </si>
  <si>
    <t>Rural Development</t>
  </si>
  <si>
    <t>Special Area Programme</t>
  </si>
  <si>
    <t>Irrigation &amp; Flood Control</t>
  </si>
  <si>
    <t>Energy</t>
  </si>
  <si>
    <t>Industry &amp; Minerals</t>
  </si>
  <si>
    <t>Transport</t>
  </si>
  <si>
    <t>Science Technology &amp; 
Environment</t>
  </si>
  <si>
    <t>(j)</t>
  </si>
  <si>
    <t>General Economic Services</t>
  </si>
  <si>
    <t xml:space="preserve">                    TOTAL-C ECONOMIC SERVICES</t>
  </si>
  <si>
    <t>D</t>
  </si>
  <si>
    <t>GRANTS-IN-AID AND CONTRIBUTIONS</t>
  </si>
  <si>
    <t xml:space="preserve">  TOTAL-REVENUE EXPENDITURE</t>
  </si>
  <si>
    <t xml:space="preserve">  DISBURSEMENT  ON  CAPITAL  ACCOUNTS</t>
  </si>
  <si>
    <t>A</t>
  </si>
  <si>
    <t>Capital account of General 
Services</t>
  </si>
  <si>
    <t>Capital account of Social Services</t>
  </si>
  <si>
    <t>Capital account of Economic Services</t>
  </si>
  <si>
    <t>TOTAL-CAPITAL EXPENDITURE</t>
  </si>
  <si>
    <t>E</t>
  </si>
  <si>
    <t>PUBLIC DEBT</t>
  </si>
  <si>
    <t>Internal debt of State Government</t>
  </si>
  <si>
    <t>Loans and Advances from the Central Government</t>
  </si>
  <si>
    <t xml:space="preserve">   TOTAL-E PUBLIC DEBT</t>
  </si>
  <si>
    <t xml:space="preserve">F </t>
  </si>
  <si>
    <t>LOANS AND ADVANCES</t>
  </si>
  <si>
    <t xml:space="preserve">H </t>
  </si>
  <si>
    <t xml:space="preserve">TRANSFER TO CONTIN-
GENCY </t>
  </si>
  <si>
    <t>TOTAL EXPENDITURE MET FROM CONSOLIDATED FUND</t>
  </si>
  <si>
    <t xml:space="preserve">             The details of the  Actuals  2009-10, Budget / Revised  Estimate for 2010-11 and the Budget Estimate  for  2011-12 under the   respective  Sectors and the Major Heads have been given in the Annual Financial Statement, the Estimate of Receipts and the Demands for Grants. </t>
  </si>
</sst>
</file>

<file path=xl/styles.xml><?xml version="1.0" encoding="utf-8"?>
<styleSheet xmlns="http://schemas.openxmlformats.org/spreadsheetml/2006/main">
  <numFmts count="3">
    <numFmt numFmtId="164" formatCode="_-* #,##0.00\ _k_r_-;\-* #,##0.00\ _k_r_-;_-* &quot;-&quot;??\ _k_r_-;_-@_-"/>
    <numFmt numFmtId="165" formatCode="\(#\)"/>
    <numFmt numFmtId="166" formatCode="0_)"/>
  </numFmts>
  <fonts count="14">
    <font>
      <sz val="10"/>
      <name val="Courier"/>
    </font>
    <font>
      <sz val="10"/>
      <name val="Courier"/>
    </font>
    <font>
      <b/>
      <sz val="11"/>
      <name val="Rupee Foradian"/>
      <family val="2"/>
    </font>
    <font>
      <sz val="11"/>
      <name val="Rupee Foradian"/>
      <family val="2"/>
    </font>
    <font>
      <b/>
      <i/>
      <sz val="11"/>
      <name val="Rupee Foradian"/>
      <family val="2"/>
    </font>
    <font>
      <i/>
      <sz val="10"/>
      <name val="Times New Roman"/>
      <family val="1"/>
    </font>
    <font>
      <b/>
      <sz val="11"/>
      <name val="Times New Roman"/>
      <family val="1"/>
    </font>
    <font>
      <sz val="11"/>
      <name val="Times New Roman"/>
      <family val="1"/>
    </font>
    <font>
      <sz val="10"/>
      <name val="Arial"/>
    </font>
    <font>
      <i/>
      <sz val="11"/>
      <name val="Times New Roman"/>
      <family val="1"/>
    </font>
    <font>
      <sz val="11"/>
      <name val="Rupee"/>
    </font>
    <font>
      <b/>
      <u/>
      <sz val="11"/>
      <name val="Times New Roman"/>
      <family val="1"/>
    </font>
    <font>
      <sz val="10"/>
      <name val="Times New Roman"/>
      <family val="1"/>
    </font>
    <font>
      <sz val="10"/>
      <name val="Courier"/>
      <family val="3"/>
    </font>
  </fonts>
  <fills count="2">
    <fill>
      <patternFill patternType="none"/>
    </fill>
    <fill>
      <patternFill patternType="gray125"/>
    </fill>
  </fills>
  <borders count="15">
    <border>
      <left/>
      <right/>
      <top/>
      <bottom/>
      <diagonal/>
    </border>
    <border>
      <left/>
      <right/>
      <top style="double">
        <color indexed="64"/>
      </top>
      <bottom/>
      <diagonal/>
    </border>
    <border>
      <left/>
      <right/>
      <top/>
      <bottom style="double">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164" fontId="8" fillId="0" borderId="0" applyFont="0" applyFill="0" applyBorder="0" applyAlignment="0" applyProtection="0"/>
    <xf numFmtId="0" fontId="1" fillId="0" borderId="0"/>
  </cellStyleXfs>
  <cellXfs count="174">
    <xf numFmtId="0" fontId="0" fillId="0" borderId="0" xfId="0"/>
    <xf numFmtId="0" fontId="2" fillId="0" borderId="0" xfId="0" applyFont="1" applyFill="1" applyAlignment="1" applyProtection="1">
      <alignment horizontal="center"/>
      <protection locked="0"/>
    </xf>
    <xf numFmtId="0" fontId="3" fillId="0" borderId="0" xfId="0" applyFont="1" applyFill="1" applyProtection="1">
      <protection locked="0"/>
    </xf>
    <xf numFmtId="0" fontId="2" fillId="0" borderId="0" xfId="0" applyFont="1" applyFill="1" applyAlignment="1" applyProtection="1">
      <alignment horizontal="center"/>
      <protection locked="0"/>
    </xf>
    <xf numFmtId="0" fontId="3" fillId="0" borderId="0" xfId="0" applyFont="1" applyFill="1" applyBorder="1" applyProtection="1">
      <protection locked="0"/>
    </xf>
    <xf numFmtId="0" fontId="4" fillId="0" borderId="1" xfId="0" applyFont="1" applyFill="1" applyBorder="1" applyAlignment="1" applyProtection="1">
      <alignment horizontal="center"/>
      <protection locked="0"/>
    </xf>
    <xf numFmtId="0" fontId="4" fillId="0" borderId="1" xfId="0" applyFont="1" applyFill="1" applyBorder="1" applyProtection="1">
      <protection locked="0"/>
    </xf>
    <xf numFmtId="0" fontId="2" fillId="0" borderId="2"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center"/>
      <protection locked="0"/>
    </xf>
    <xf numFmtId="0" fontId="2" fillId="0" borderId="0" xfId="0" applyFont="1" applyFill="1" applyAlignment="1" applyProtection="1">
      <alignment horizontal="center" vertical="center"/>
      <protection locked="0"/>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vertical="center"/>
      <protection locked="0"/>
    </xf>
    <xf numFmtId="0" fontId="2" fillId="0" borderId="0" xfId="0" applyFont="1" applyFill="1" applyBorder="1" applyAlignment="1" applyProtection="1">
      <alignment horizontal="left" vertical="center"/>
      <protection locked="0"/>
    </xf>
    <xf numFmtId="0" fontId="2" fillId="0" borderId="0" xfId="0" applyFont="1" applyFill="1" applyAlignment="1" applyProtection="1">
      <alignment horizontal="left" vertical="center"/>
      <protection locked="0"/>
    </xf>
    <xf numFmtId="0" fontId="2" fillId="0" borderId="0" xfId="0" applyFont="1" applyFill="1" applyAlignment="1" applyProtection="1">
      <alignment vertical="center"/>
      <protection locked="0"/>
    </xf>
    <xf numFmtId="0" fontId="2" fillId="0" borderId="0" xfId="0" applyFont="1" applyFill="1" applyBorder="1" applyAlignment="1" applyProtection="1">
      <alignment horizontal="center" vertical="center"/>
      <protection locked="0"/>
    </xf>
    <xf numFmtId="0" fontId="2" fillId="0" borderId="2" xfId="0" applyFont="1" applyFill="1" applyBorder="1" applyAlignment="1" applyProtection="1">
      <alignment horizontal="left" vertical="center"/>
      <protection locked="0"/>
    </xf>
    <xf numFmtId="0" fontId="4"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protection locked="0"/>
    </xf>
    <xf numFmtId="0" fontId="2" fillId="0"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pplyProtection="1">
      <alignment horizontal="justify" vertical="center"/>
      <protection locked="0"/>
    </xf>
    <xf numFmtId="0" fontId="3" fillId="0" borderId="0" xfId="0" applyFont="1" applyFill="1" applyAlignment="1" applyProtection="1">
      <alignment horizontal="justify" vertical="center" wrapText="1"/>
      <protection locked="0"/>
    </xf>
    <xf numFmtId="0" fontId="3" fillId="0" borderId="0" xfId="0" applyFont="1" applyFill="1" applyAlignment="1" applyProtection="1">
      <alignment horizontal="justify" vertical="center" wrapText="1"/>
      <protection locked="0"/>
    </xf>
    <xf numFmtId="0" fontId="3" fillId="0" borderId="2" xfId="0" applyFont="1" applyFill="1" applyBorder="1" applyAlignment="1" applyProtection="1">
      <alignment vertical="center"/>
      <protection locked="0"/>
    </xf>
    <xf numFmtId="0" fontId="5" fillId="0" borderId="0" xfId="2" applyNumberFormat="1" applyFont="1" applyFill="1" applyBorder="1" applyAlignment="1" applyProtection="1">
      <alignment horizontal="right"/>
    </xf>
    <xf numFmtId="0" fontId="3" fillId="0" borderId="0" xfId="0" applyFont="1" applyFill="1" applyBorder="1" applyAlignment="1" applyProtection="1">
      <alignment vertical="center"/>
      <protection locked="0"/>
    </xf>
    <xf numFmtId="0" fontId="3" fillId="0" borderId="1" xfId="0" applyFont="1" applyFill="1" applyBorder="1" applyAlignment="1" applyProtection="1">
      <alignment horizontal="right" vertical="center"/>
      <protection locked="0"/>
    </xf>
    <xf numFmtId="0" fontId="3" fillId="0" borderId="0" xfId="0" applyFont="1" applyFill="1" applyAlignment="1" applyProtection="1">
      <alignment horizontal="right" vertical="center"/>
      <protection locked="0"/>
    </xf>
    <xf numFmtId="0" fontId="3" fillId="0" borderId="1" xfId="0" applyFont="1" applyFill="1" applyBorder="1" applyAlignment="1" applyProtection="1">
      <alignment horizontal="right" vertical="center"/>
      <protection locked="0"/>
    </xf>
    <xf numFmtId="0" fontId="3" fillId="0" borderId="0" xfId="0" applyFont="1" applyFill="1" applyAlignment="1" applyProtection="1">
      <alignment horizontal="left" vertical="center"/>
      <protection locked="0"/>
    </xf>
    <xf numFmtId="0" fontId="3" fillId="0" borderId="0" xfId="0" applyFont="1" applyFill="1" applyAlignment="1" applyProtection="1">
      <alignment horizontal="right" vertical="center"/>
      <protection locked="0"/>
    </xf>
    <xf numFmtId="0" fontId="3" fillId="0" borderId="2" xfId="0" applyFont="1" applyFill="1" applyBorder="1" applyAlignment="1" applyProtection="1">
      <alignment horizontal="right" vertical="center"/>
      <protection locked="0"/>
    </xf>
    <xf numFmtId="0" fontId="3" fillId="0" borderId="0" xfId="0" applyFont="1" applyFill="1" applyBorder="1" applyAlignment="1" applyProtection="1">
      <alignment horizontal="right" vertical="center"/>
      <protection locked="0"/>
    </xf>
    <xf numFmtId="0" fontId="6" fillId="0" borderId="0" xfId="0" applyFont="1" applyFill="1" applyBorder="1" applyAlignment="1" applyProtection="1">
      <alignment horizontal="left" vertical="center"/>
      <protection locked="0"/>
    </xf>
    <xf numFmtId="0" fontId="7" fillId="0" borderId="0" xfId="0" applyFont="1" applyFill="1" applyBorder="1" applyAlignment="1" applyProtection="1">
      <alignment vertical="center"/>
      <protection locked="0"/>
    </xf>
    <xf numFmtId="0" fontId="7" fillId="0" borderId="0" xfId="0" applyFont="1" applyFill="1" applyAlignment="1" applyProtection="1">
      <alignment vertical="center"/>
      <protection locked="0"/>
    </xf>
    <xf numFmtId="0" fontId="3" fillId="0" borderId="0" xfId="0" applyFont="1" applyFill="1" applyAlignment="1" applyProtection="1">
      <alignment horizontal="center" vertical="center"/>
      <protection locked="0"/>
    </xf>
    <xf numFmtId="0" fontId="7" fillId="0" borderId="0" xfId="0" applyFont="1" applyFill="1" applyBorder="1" applyAlignment="1" applyProtection="1">
      <alignment horizontal="left" vertical="center"/>
      <protection locked="0"/>
    </xf>
    <xf numFmtId="0" fontId="7" fillId="0" borderId="0" xfId="0" applyFont="1" applyFill="1" applyBorder="1" applyAlignment="1" applyProtection="1">
      <alignment horizontal="right" vertical="center"/>
    </xf>
    <xf numFmtId="0" fontId="7" fillId="0" borderId="3" xfId="0" applyFont="1" applyFill="1" applyBorder="1" applyAlignment="1" applyProtection="1">
      <alignment horizontal="right" vertical="center"/>
    </xf>
    <xf numFmtId="0" fontId="7" fillId="0" borderId="0" xfId="0" applyFont="1" applyFill="1" applyAlignment="1" applyProtection="1">
      <alignment horizontal="left" vertical="center"/>
      <protection locked="0"/>
    </xf>
    <xf numFmtId="0" fontId="7" fillId="0" borderId="3" xfId="0" applyFont="1" applyFill="1" applyBorder="1" applyAlignment="1" applyProtection="1">
      <alignment vertical="center"/>
    </xf>
    <xf numFmtId="0" fontId="7" fillId="0" borderId="0" xfId="0" applyFont="1" applyFill="1" applyAlignment="1" applyProtection="1">
      <alignment vertical="center"/>
    </xf>
    <xf numFmtId="0" fontId="3" fillId="0" borderId="3" xfId="0" applyFont="1" applyFill="1" applyBorder="1" applyAlignment="1" applyProtection="1">
      <alignment horizontal="center" vertical="center"/>
      <protection locked="0"/>
    </xf>
    <xf numFmtId="0" fontId="7" fillId="0" borderId="3" xfId="0" applyFont="1" applyFill="1" applyBorder="1" applyAlignment="1" applyProtection="1">
      <alignment horizontal="left" vertical="center"/>
      <protection locked="0"/>
    </xf>
    <xf numFmtId="0" fontId="7" fillId="0" borderId="4" xfId="0" applyFont="1" applyFill="1" applyBorder="1" applyAlignment="1" applyProtection="1">
      <alignment vertical="center"/>
    </xf>
    <xf numFmtId="0" fontId="3" fillId="0" borderId="5" xfId="0" applyFont="1" applyFill="1" applyBorder="1" applyAlignment="1" applyProtection="1">
      <alignment horizontal="center" vertical="center"/>
      <protection locked="0"/>
    </xf>
    <xf numFmtId="0" fontId="6" fillId="0" borderId="5" xfId="0" applyFont="1" applyFill="1" applyBorder="1" applyAlignment="1" applyProtection="1">
      <alignment horizontal="left" vertical="center" wrapText="1"/>
      <protection locked="0"/>
    </xf>
    <xf numFmtId="0" fontId="7" fillId="0" borderId="5" xfId="0" applyFont="1" applyFill="1" applyBorder="1" applyAlignment="1" applyProtection="1">
      <alignment vertical="center"/>
    </xf>
    <xf numFmtId="0" fontId="3" fillId="0" borderId="0" xfId="0" applyFont="1" applyFill="1" applyBorder="1" applyAlignment="1" applyProtection="1">
      <alignment horizontal="center" vertical="center"/>
      <protection locked="0"/>
    </xf>
    <xf numFmtId="0" fontId="6" fillId="0" borderId="0" xfId="0" applyFont="1" applyFill="1" applyAlignment="1" applyProtection="1">
      <alignment horizontal="left" vertical="center"/>
      <protection locked="0"/>
    </xf>
    <xf numFmtId="164" fontId="7" fillId="0" borderId="0" xfId="1" applyFont="1" applyFill="1" applyAlignment="1" applyProtection="1">
      <alignment horizontal="right" vertical="center" wrapText="1"/>
    </xf>
    <xf numFmtId="0" fontId="7" fillId="0" borderId="0" xfId="0" applyFont="1" applyFill="1" applyAlignment="1" applyProtection="1">
      <alignment horizontal="right" vertical="center"/>
    </xf>
    <xf numFmtId="164" fontId="7" fillId="0" borderId="3" xfId="1" applyFont="1" applyFill="1" applyBorder="1" applyAlignment="1" applyProtection="1">
      <alignment horizontal="right" vertical="center" wrapText="1"/>
    </xf>
    <xf numFmtId="0" fontId="7" fillId="0" borderId="3" xfId="1" applyNumberFormat="1" applyFont="1" applyFill="1" applyBorder="1" applyAlignment="1" applyProtection="1">
      <alignment horizontal="right" vertical="center" wrapText="1"/>
    </xf>
    <xf numFmtId="164" fontId="7" fillId="0" borderId="5" xfId="1" applyFont="1" applyFill="1" applyBorder="1" applyAlignment="1" applyProtection="1">
      <alignment horizontal="right" vertical="center" wrapText="1"/>
    </xf>
    <xf numFmtId="0" fontId="7" fillId="0" borderId="5" xfId="1" applyNumberFormat="1" applyFont="1" applyFill="1" applyBorder="1" applyAlignment="1" applyProtection="1">
      <alignment horizontal="right" vertical="center" wrapText="1"/>
    </xf>
    <xf numFmtId="0" fontId="7" fillId="0" borderId="0" xfId="0" applyFont="1" applyFill="1" applyBorder="1" applyAlignment="1" applyProtection="1">
      <alignment horizontal="right" vertical="center"/>
      <protection locked="0"/>
    </xf>
    <xf numFmtId="0" fontId="6" fillId="0" borderId="5" xfId="0" applyFont="1" applyFill="1" applyBorder="1" applyAlignment="1" applyProtection="1">
      <alignment vertical="center"/>
    </xf>
    <xf numFmtId="0" fontId="6" fillId="0" borderId="3" xfId="0" applyFont="1" applyFill="1" applyBorder="1" applyAlignment="1" applyProtection="1">
      <alignment horizontal="left" vertical="center"/>
      <protection locked="0"/>
    </xf>
    <xf numFmtId="0" fontId="6" fillId="0" borderId="3" xfId="0" applyFont="1" applyFill="1" applyBorder="1" applyAlignment="1" applyProtection="1">
      <alignment vertical="center"/>
    </xf>
    <xf numFmtId="0" fontId="3" fillId="0" borderId="4" xfId="0" applyFont="1" applyFill="1" applyBorder="1" applyAlignment="1" applyProtection="1">
      <alignment horizontal="center" vertical="center"/>
      <protection locked="0"/>
    </xf>
    <xf numFmtId="0" fontId="6" fillId="0" borderId="4" xfId="0" applyFont="1" applyFill="1" applyBorder="1" applyAlignment="1" applyProtection="1">
      <alignment horizontal="left" vertical="center"/>
      <protection locked="0"/>
    </xf>
    <xf numFmtId="0" fontId="6" fillId="0" borderId="4" xfId="0" applyFont="1" applyFill="1" applyBorder="1" applyAlignment="1" applyProtection="1">
      <alignment horizontal="right" vertical="center"/>
      <protection locked="0"/>
    </xf>
    <xf numFmtId="0" fontId="6" fillId="0" borderId="4" xfId="0" applyFont="1" applyFill="1" applyBorder="1" applyAlignment="1" applyProtection="1">
      <alignment vertical="center"/>
      <protection locked="0"/>
    </xf>
    <xf numFmtId="0" fontId="6" fillId="0" borderId="4" xfId="0" applyFont="1" applyFill="1" applyBorder="1" applyAlignment="1" applyProtection="1">
      <alignment horizontal="right" vertical="center"/>
    </xf>
    <xf numFmtId="0" fontId="6" fillId="0" borderId="4" xfId="0" applyFont="1" applyFill="1" applyBorder="1" applyAlignment="1" applyProtection="1">
      <alignment vertical="center"/>
    </xf>
    <xf numFmtId="0" fontId="3" fillId="0" borderId="4" xfId="0" applyFont="1" applyFill="1" applyBorder="1" applyAlignment="1" applyProtection="1">
      <alignment vertical="center"/>
      <protection locked="0"/>
    </xf>
    <xf numFmtId="0" fontId="3" fillId="0" borderId="0" xfId="0" applyFont="1" applyFill="1" applyBorder="1" applyAlignment="1" applyProtection="1">
      <alignment horizontal="left" vertical="center"/>
      <protection locked="0"/>
    </xf>
    <xf numFmtId="0" fontId="2" fillId="0" borderId="0" xfId="0" applyFont="1" applyFill="1" applyBorder="1" applyAlignment="1" applyProtection="1">
      <alignment horizontal="right" vertical="center"/>
      <protection locked="0"/>
    </xf>
    <xf numFmtId="0" fontId="3" fillId="0" borderId="0" xfId="0" applyFont="1" applyFill="1" applyBorder="1" applyAlignment="1" applyProtection="1">
      <alignment vertical="center"/>
    </xf>
    <xf numFmtId="0" fontId="3" fillId="0" borderId="0" xfId="0" applyNumberFormat="1" applyFont="1" applyFill="1" applyBorder="1" applyAlignment="1" applyProtection="1">
      <alignment vertical="center"/>
    </xf>
    <xf numFmtId="0" fontId="6" fillId="0" borderId="0" xfId="0" applyFont="1" applyFill="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9" fillId="0" borderId="0" xfId="0" applyFont="1" applyFill="1" applyBorder="1" applyAlignment="1" applyProtection="1">
      <alignment horizontal="right" vertical="center"/>
      <protection locked="0"/>
    </xf>
    <xf numFmtId="0" fontId="7" fillId="0" borderId="0" xfId="0" applyFont="1" applyFill="1" applyAlignment="1" applyProtection="1">
      <alignment horizontal="justify" vertical="center"/>
      <protection locked="0"/>
    </xf>
    <xf numFmtId="0" fontId="7" fillId="0" borderId="0" xfId="0" applyFont="1" applyFill="1" applyAlignment="1" applyProtection="1">
      <alignment vertical="center"/>
      <protection locked="0"/>
    </xf>
    <xf numFmtId="0" fontId="7" fillId="0" borderId="6" xfId="0" applyFont="1" applyFill="1" applyBorder="1" applyAlignment="1" applyProtection="1">
      <alignment vertical="center"/>
      <protection locked="0"/>
    </xf>
    <xf numFmtId="0" fontId="7" fillId="0" borderId="7" xfId="0" applyFont="1" applyFill="1" applyBorder="1" applyAlignment="1" applyProtection="1">
      <alignment vertical="center"/>
      <protection locked="0"/>
    </xf>
    <xf numFmtId="0" fontId="9" fillId="0" borderId="8" xfId="0" applyFont="1" applyFill="1" applyBorder="1" applyAlignment="1" applyProtection="1">
      <alignment horizontal="right" vertical="center"/>
      <protection locked="0"/>
    </xf>
    <xf numFmtId="0" fontId="6" fillId="0" borderId="9" xfId="0" applyFont="1" applyFill="1" applyBorder="1" applyAlignment="1" applyProtection="1">
      <alignment horizontal="center" vertical="center"/>
      <protection locked="0"/>
    </xf>
    <xf numFmtId="0" fontId="11" fillId="0" borderId="0" xfId="0" applyFont="1" applyFill="1" applyBorder="1" applyAlignment="1" applyProtection="1">
      <alignment horizontal="left" vertical="center"/>
      <protection locked="0"/>
    </xf>
    <xf numFmtId="0" fontId="7" fillId="0" borderId="10" xfId="0" applyFont="1" applyFill="1" applyBorder="1" applyAlignment="1" applyProtection="1">
      <alignment vertical="center"/>
      <protection locked="0"/>
    </xf>
    <xf numFmtId="0" fontId="7" fillId="0" borderId="9" xfId="0" applyFont="1" applyFill="1" applyBorder="1" applyAlignment="1" applyProtection="1">
      <alignment vertical="center"/>
      <protection locked="0"/>
    </xf>
    <xf numFmtId="164" fontId="7" fillId="0" borderId="10" xfId="1" applyFont="1" applyFill="1" applyBorder="1" applyAlignment="1" applyProtection="1">
      <alignment horizontal="right" vertical="center" wrapText="1"/>
      <protection locked="0"/>
    </xf>
    <xf numFmtId="0" fontId="6" fillId="0" borderId="11" xfId="0" applyFont="1" applyFill="1" applyBorder="1" applyAlignment="1" applyProtection="1">
      <alignment horizontal="right" vertical="center"/>
      <protection locked="0"/>
    </xf>
    <xf numFmtId="0" fontId="6" fillId="0" borderId="4" xfId="0" applyFont="1" applyFill="1" applyBorder="1" applyAlignment="1" applyProtection="1">
      <alignment horizontal="right" vertical="center"/>
      <protection locked="0"/>
    </xf>
    <xf numFmtId="0" fontId="6" fillId="0" borderId="12" xfId="0" applyFont="1" applyFill="1" applyBorder="1" applyAlignment="1" applyProtection="1">
      <alignment vertical="center"/>
    </xf>
    <xf numFmtId="0" fontId="7" fillId="0" borderId="10" xfId="1" applyNumberFormat="1" applyFont="1" applyFill="1" applyBorder="1" applyAlignment="1" applyProtection="1">
      <alignment horizontal="right" vertical="center" wrapText="1"/>
      <protection locked="0"/>
    </xf>
    <xf numFmtId="0" fontId="6" fillId="0" borderId="0" xfId="0" applyFont="1" applyFill="1" applyBorder="1" applyAlignment="1" applyProtection="1">
      <alignment vertical="center"/>
      <protection locked="0"/>
    </xf>
    <xf numFmtId="0" fontId="6" fillId="0" borderId="10" xfId="0" applyFont="1" applyFill="1" applyBorder="1" applyAlignment="1" applyProtection="1">
      <alignment vertical="center"/>
      <protection locked="0"/>
    </xf>
    <xf numFmtId="0" fontId="6" fillId="0" borderId="13" xfId="0" applyFont="1" applyFill="1" applyBorder="1" applyAlignment="1" applyProtection="1">
      <alignment horizontal="center" vertical="center"/>
      <protection locked="0"/>
    </xf>
    <xf numFmtId="0" fontId="7" fillId="0" borderId="3" xfId="0" applyFont="1" applyFill="1" applyBorder="1" applyAlignment="1" applyProtection="1">
      <alignment vertical="center"/>
      <protection locked="0"/>
    </xf>
    <xf numFmtId="0" fontId="7" fillId="0" borderId="14" xfId="0" applyFont="1" applyFill="1" applyBorder="1" applyAlignment="1" applyProtection="1">
      <alignment vertical="center"/>
      <protection locked="0"/>
    </xf>
    <xf numFmtId="0" fontId="6" fillId="0" borderId="6" xfId="0" applyFont="1" applyFill="1" applyBorder="1" applyAlignment="1" applyProtection="1">
      <alignment horizontal="center" vertical="center"/>
      <protection locked="0"/>
    </xf>
    <xf numFmtId="0" fontId="7" fillId="0" borderId="7" xfId="0" applyFont="1" applyFill="1" applyBorder="1" applyAlignment="1" applyProtection="1">
      <alignment horizontal="left" vertical="center"/>
      <protection locked="0"/>
    </xf>
    <xf numFmtId="0" fontId="7" fillId="0" borderId="8" xfId="0" applyFont="1" applyFill="1" applyBorder="1" applyAlignment="1" applyProtection="1">
      <alignment vertical="center"/>
      <protection locked="0"/>
    </xf>
    <xf numFmtId="0" fontId="6" fillId="0" borderId="7" xfId="0" applyFont="1" applyFill="1" applyBorder="1" applyAlignment="1" applyProtection="1">
      <alignment vertical="center"/>
      <protection locked="0"/>
    </xf>
    <xf numFmtId="0" fontId="7" fillId="0" borderId="10" xfId="0" applyNumberFormat="1" applyFont="1" applyFill="1" applyBorder="1" applyAlignment="1">
      <alignment vertical="top"/>
    </xf>
    <xf numFmtId="0" fontId="7" fillId="0" borderId="13" xfId="0" applyFont="1" applyFill="1" applyBorder="1" applyAlignment="1" applyProtection="1">
      <alignment vertical="center"/>
      <protection locked="0"/>
    </xf>
    <xf numFmtId="0" fontId="7" fillId="0" borderId="10" xfId="0" applyFont="1" applyFill="1" applyBorder="1" applyAlignment="1" applyProtection="1">
      <alignment horizontal="right" vertical="center"/>
      <protection locked="0"/>
    </xf>
    <xf numFmtId="0" fontId="7" fillId="0" borderId="14" xfId="0" applyNumberFormat="1" applyFont="1" applyFill="1" applyBorder="1" applyAlignment="1">
      <alignment vertical="top"/>
    </xf>
    <xf numFmtId="0" fontId="6" fillId="0" borderId="0" xfId="0" applyFont="1" applyFill="1" applyBorder="1" applyAlignment="1" applyProtection="1">
      <alignment horizontal="right" vertical="center"/>
      <protection locked="0"/>
    </xf>
    <xf numFmtId="0" fontId="6" fillId="0" borderId="10" xfId="0" applyFont="1" applyFill="1" applyBorder="1" applyAlignment="1" applyProtection="1">
      <alignment horizontal="right" vertical="center"/>
      <protection locked="0"/>
    </xf>
    <xf numFmtId="0" fontId="6" fillId="0" borderId="9" xfId="0" applyFont="1" applyFill="1" applyBorder="1" applyAlignment="1" applyProtection="1">
      <alignment vertical="center"/>
      <protection locked="0"/>
    </xf>
    <xf numFmtId="0" fontId="11" fillId="0" borderId="7" xfId="0" applyFont="1" applyFill="1" applyBorder="1" applyAlignment="1" applyProtection="1">
      <alignment horizontal="left" vertical="center"/>
      <protection locked="0"/>
    </xf>
    <xf numFmtId="0" fontId="6" fillId="0" borderId="7" xfId="0" applyFont="1" applyFill="1" applyBorder="1" applyAlignment="1" applyProtection="1">
      <alignment horizontal="center" vertical="center"/>
      <protection locked="0"/>
    </xf>
    <xf numFmtId="0" fontId="6" fillId="0" borderId="8" xfId="0" applyFont="1" applyFill="1" applyBorder="1" applyAlignment="1" applyProtection="1">
      <alignment vertical="center"/>
      <protection locked="0"/>
    </xf>
    <xf numFmtId="0" fontId="6" fillId="0" borderId="11" xfId="0"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7" fillId="0" borderId="4" xfId="0" applyFont="1" applyFill="1" applyBorder="1" applyAlignment="1" applyProtection="1">
      <alignment vertical="center"/>
      <protection locked="0"/>
    </xf>
    <xf numFmtId="0" fontId="6" fillId="0" borderId="12" xfId="0" applyNumberFormat="1" applyFont="1" applyFill="1" applyBorder="1" applyAlignment="1" applyProtection="1">
      <alignment vertical="center"/>
    </xf>
    <xf numFmtId="0" fontId="7" fillId="0" borderId="9" xfId="0" applyFont="1" applyFill="1" applyBorder="1" applyAlignment="1" applyProtection="1">
      <alignment horizontal="justify" vertical="center"/>
      <protection locked="0"/>
    </xf>
    <xf numFmtId="0" fontId="7" fillId="0" borderId="0" xfId="0" applyFont="1" applyFill="1" applyBorder="1" applyAlignment="1" applyProtection="1">
      <alignment horizontal="left" vertical="center" wrapText="1"/>
      <protection locked="0"/>
    </xf>
    <xf numFmtId="0" fontId="7" fillId="0" borderId="10" xfId="0" applyFont="1" applyFill="1" applyBorder="1" applyAlignment="1" applyProtection="1">
      <alignment horizontal="left" vertical="center" wrapText="1"/>
      <protection locked="0"/>
    </xf>
    <xf numFmtId="0" fontId="7" fillId="0" borderId="9" xfId="0" applyFont="1" applyFill="1" applyBorder="1" applyAlignment="1" applyProtection="1">
      <alignment horizontal="center" vertical="center"/>
      <protection locked="0"/>
    </xf>
    <xf numFmtId="0" fontId="7" fillId="0" borderId="0" xfId="0" applyFont="1" applyFill="1" applyBorder="1" applyAlignment="1" applyProtection="1">
      <alignment horizontal="justify" vertical="center"/>
      <protection locked="0"/>
    </xf>
    <xf numFmtId="2" fontId="7" fillId="0" borderId="0" xfId="0" applyNumberFormat="1" applyFont="1" applyFill="1" applyBorder="1" applyAlignment="1" applyProtection="1">
      <alignment horizontal="right" vertical="center"/>
      <protection locked="0"/>
    </xf>
    <xf numFmtId="0" fontId="7" fillId="0" borderId="0" xfId="0" applyFont="1" applyFill="1" applyBorder="1" applyAlignment="1" applyProtection="1">
      <alignment horizontal="justify" vertical="center"/>
      <protection locked="0"/>
    </xf>
    <xf numFmtId="0" fontId="7" fillId="0" borderId="0" xfId="0" applyFont="1" applyFill="1" applyBorder="1" applyAlignment="1" applyProtection="1">
      <alignment vertical="center"/>
      <protection locked="0"/>
    </xf>
    <xf numFmtId="0" fontId="7" fillId="0" borderId="3" xfId="0" applyFont="1" applyFill="1" applyBorder="1" applyAlignment="1" applyProtection="1">
      <alignment horizontal="left" vertical="center"/>
      <protection locked="0"/>
    </xf>
    <xf numFmtId="0" fontId="7" fillId="0" borderId="11" xfId="0"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2" fontId="6" fillId="0" borderId="4" xfId="0" applyNumberFormat="1" applyFont="1" applyFill="1" applyBorder="1" applyAlignment="1" applyProtection="1">
      <alignment horizontal="right" vertical="center"/>
      <protection locked="0"/>
    </xf>
    <xf numFmtId="0" fontId="6" fillId="0" borderId="4" xfId="0" applyNumberFormat="1" applyFont="1" applyFill="1" applyBorder="1" applyAlignment="1" applyProtection="1">
      <alignment horizontal="right" vertical="center"/>
      <protection locked="0"/>
    </xf>
    <xf numFmtId="0" fontId="6" fillId="0" borderId="12" xfId="0" applyNumberFormat="1" applyFont="1" applyFill="1" applyBorder="1" applyAlignment="1" applyProtection="1">
      <alignment horizontal="right" vertical="center"/>
    </xf>
    <xf numFmtId="2" fontId="3" fillId="0" borderId="0" xfId="0" applyNumberFormat="1" applyFont="1" applyFill="1" applyBorder="1" applyAlignment="1" applyProtection="1">
      <alignment horizontal="right" vertical="center"/>
      <protection locked="0"/>
    </xf>
    <xf numFmtId="0" fontId="6" fillId="0" borderId="2" xfId="0" applyFont="1" applyFill="1" applyBorder="1" applyAlignment="1" applyProtection="1">
      <alignment horizontal="center" vertical="center"/>
      <protection locked="0"/>
    </xf>
    <xf numFmtId="0" fontId="7" fillId="0" borderId="2" xfId="0" applyFont="1" applyFill="1" applyBorder="1" applyAlignment="1" applyProtection="1">
      <alignment vertical="center"/>
      <protection locked="0"/>
    </xf>
    <xf numFmtId="0" fontId="9" fillId="0" borderId="2" xfId="0" applyFont="1" applyFill="1" applyBorder="1" applyAlignment="1" applyProtection="1">
      <alignment horizontal="right" vertical="center"/>
      <protection locked="0"/>
    </xf>
    <xf numFmtId="0" fontId="7" fillId="0" borderId="2" xfId="0" applyFont="1" applyFill="1" applyBorder="1" applyAlignment="1" applyProtection="1">
      <alignment horizontal="right" vertical="center"/>
      <protection locked="0"/>
    </xf>
    <xf numFmtId="0" fontId="6" fillId="0" borderId="0" xfId="0" applyFont="1" applyFill="1" applyAlignment="1" applyProtection="1">
      <alignment horizontal="center" vertical="center"/>
      <protection locked="0"/>
    </xf>
    <xf numFmtId="0" fontId="11" fillId="0" borderId="0" xfId="0" applyFont="1" applyFill="1" applyAlignment="1" applyProtection="1">
      <alignment horizontal="center" vertical="center"/>
      <protection locked="0"/>
    </xf>
    <xf numFmtId="0" fontId="7" fillId="0" borderId="0" xfId="0" applyFont="1" applyFill="1" applyAlignment="1" applyProtection="1">
      <alignment horizontal="center" vertical="center"/>
      <protection locked="0"/>
    </xf>
    <xf numFmtId="0" fontId="7" fillId="0" borderId="0" xfId="0" applyFont="1" applyFill="1" applyAlignment="1" applyProtection="1">
      <alignment horizontal="left" vertical="center" wrapText="1"/>
      <protection locked="0"/>
    </xf>
    <xf numFmtId="0" fontId="7" fillId="0" borderId="0" xfId="0" applyFont="1" applyFill="1" applyBorder="1" applyAlignment="1" applyProtection="1">
      <alignment vertical="center"/>
    </xf>
    <xf numFmtId="165" fontId="7" fillId="0" borderId="0" xfId="0" applyNumberFormat="1" applyFont="1" applyFill="1" applyAlignment="1" applyProtection="1">
      <alignment horizontal="center" vertical="center"/>
      <protection locked="0"/>
    </xf>
    <xf numFmtId="49" fontId="7" fillId="0" borderId="0" xfId="0" applyNumberFormat="1" applyFont="1" applyFill="1" applyAlignment="1" applyProtection="1">
      <alignment horizontal="center" vertical="center"/>
      <protection locked="0"/>
    </xf>
    <xf numFmtId="0" fontId="6" fillId="0" borderId="0" xfId="0" applyFont="1" applyFill="1" applyAlignment="1" applyProtection="1">
      <alignment horizontal="right" vertical="center"/>
      <protection locked="0"/>
    </xf>
    <xf numFmtId="0" fontId="6" fillId="0" borderId="0" xfId="0" applyFont="1" applyFill="1" applyAlignment="1" applyProtection="1">
      <alignment vertical="center"/>
      <protection locked="0"/>
    </xf>
    <xf numFmtId="0" fontId="6" fillId="0" borderId="4" xfId="0" applyFont="1" applyFill="1" applyBorder="1" applyAlignment="1" applyProtection="1">
      <alignment horizontal="left" vertical="center" wrapText="1"/>
      <protection locked="0"/>
    </xf>
    <xf numFmtId="0" fontId="2" fillId="0" borderId="0" xfId="0" applyFont="1" applyFill="1" applyProtection="1">
      <protection locked="0"/>
    </xf>
    <xf numFmtId="0" fontId="6" fillId="0" borderId="5" xfId="0" applyFont="1" applyFill="1" applyBorder="1" applyAlignment="1" applyProtection="1">
      <alignment horizontal="right" vertical="center"/>
      <protection locked="0"/>
    </xf>
    <xf numFmtId="0" fontId="6" fillId="0" borderId="7" xfId="0" applyFont="1" applyFill="1" applyBorder="1" applyAlignment="1" applyProtection="1">
      <alignment vertical="center"/>
    </xf>
    <xf numFmtId="0" fontId="11"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6" fillId="0" borderId="0" xfId="0" applyFont="1" applyFill="1" applyBorder="1" applyAlignment="1" applyProtection="1">
      <alignment vertical="center"/>
    </xf>
    <xf numFmtId="165" fontId="7" fillId="0" borderId="0" xfId="0" applyNumberFormat="1" applyFont="1" applyFill="1" applyAlignment="1" applyProtection="1">
      <alignment horizontal="center" vertical="center" wrapText="1"/>
      <protection locked="0"/>
    </xf>
    <xf numFmtId="0" fontId="6" fillId="0" borderId="4" xfId="0" applyFont="1" applyFill="1" applyBorder="1" applyAlignment="1" applyProtection="1">
      <alignment horizontal="right" vertical="center" wrapText="1"/>
      <protection locked="0"/>
    </xf>
    <xf numFmtId="0" fontId="7" fillId="0" borderId="0" xfId="0" applyFont="1" applyFill="1" applyAlignment="1" applyProtection="1">
      <alignment vertical="center" wrapText="1"/>
      <protection locked="0"/>
    </xf>
    <xf numFmtId="0" fontId="7" fillId="0" borderId="3"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left" vertical="center" wrapText="1"/>
      <protection locked="0"/>
    </xf>
    <xf numFmtId="0" fontId="7" fillId="0" borderId="0" xfId="0" applyFont="1" applyFill="1" applyAlignment="1" applyProtection="1">
      <alignment horizontal="center" vertical="center" wrapText="1"/>
      <protection locked="0"/>
    </xf>
    <xf numFmtId="0" fontId="6" fillId="0" borderId="0" xfId="0" applyFont="1" applyFill="1" applyBorder="1" applyAlignment="1" applyProtection="1">
      <alignment vertical="center" wrapText="1"/>
      <protection locked="0"/>
    </xf>
    <xf numFmtId="0" fontId="6" fillId="0" borderId="0" xfId="0" applyFont="1" applyFill="1" applyBorder="1" applyAlignment="1" applyProtection="1">
      <alignment horizontal="left" vertical="center" wrapText="1"/>
      <protection locked="0"/>
    </xf>
    <xf numFmtId="0" fontId="6" fillId="0" borderId="0"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left" vertical="center" wrapText="1"/>
      <protection locked="0"/>
    </xf>
    <xf numFmtId="0" fontId="7" fillId="0" borderId="3" xfId="0" applyFont="1" applyFill="1" applyBorder="1" applyAlignment="1" applyProtection="1">
      <alignment horizontal="center" vertical="center"/>
      <protection locked="0"/>
    </xf>
    <xf numFmtId="0" fontId="6" fillId="0" borderId="0" xfId="0" applyFont="1" applyFill="1" applyAlignment="1" applyProtection="1">
      <alignment horizontal="left" vertical="center" wrapText="1"/>
      <protection locked="0"/>
    </xf>
    <xf numFmtId="0" fontId="6" fillId="0" borderId="4" xfId="0" applyFont="1" applyFill="1" applyBorder="1" applyAlignment="1" applyProtection="1">
      <alignment vertical="center"/>
      <protection locked="0"/>
    </xf>
    <xf numFmtId="0" fontId="6" fillId="0" borderId="7" xfId="0" applyFont="1" applyFill="1" applyBorder="1" applyAlignment="1" applyProtection="1">
      <alignment horizontal="left" vertical="center"/>
      <protection locked="0"/>
    </xf>
    <xf numFmtId="0" fontId="6" fillId="0" borderId="0" xfId="1" applyNumberFormat="1" applyFont="1" applyFill="1" applyAlignment="1" applyProtection="1">
      <alignment horizontal="right" vertical="center" wrapText="1"/>
    </xf>
    <xf numFmtId="0" fontId="6" fillId="0" borderId="0" xfId="0" applyFont="1" applyFill="1" applyAlignment="1" applyProtection="1">
      <alignment vertical="center"/>
    </xf>
    <xf numFmtId="0" fontId="6" fillId="0" borderId="4"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right" vertical="center" wrapText="1"/>
      <protection locked="0"/>
    </xf>
    <xf numFmtId="0" fontId="12" fillId="0" borderId="2" xfId="0" applyFont="1" applyFill="1" applyBorder="1" applyAlignment="1">
      <alignment horizontal="right" vertical="center" wrapText="1"/>
    </xf>
    <xf numFmtId="0" fontId="6" fillId="0" borderId="2" xfId="0" applyFont="1" applyFill="1" applyBorder="1" applyAlignment="1" applyProtection="1">
      <alignment vertical="center"/>
    </xf>
    <xf numFmtId="0" fontId="7" fillId="0" borderId="0" xfId="0" applyFont="1" applyFill="1" applyAlignment="1" applyProtection="1">
      <alignment horizontal="fill" vertical="center"/>
      <protection locked="0"/>
    </xf>
    <xf numFmtId="0" fontId="3" fillId="0" borderId="2" xfId="0" applyFont="1" applyFill="1" applyBorder="1" applyAlignment="1" applyProtection="1">
      <alignment horizontal="left" vertical="center"/>
      <protection locked="0"/>
    </xf>
  </cellXfs>
  <cellStyles count="3">
    <cellStyle name="Comma" xfId="1" builtinId="3"/>
    <cellStyle name="Normal" xfId="0" builtinId="0"/>
    <cellStyle name="Normal_BUDGET-2000"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em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m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em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em2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em18"/>
      <sheetName val="DEMAND18"/>
      <sheetName val="Sheet1"/>
      <sheetName val="Sheet2"/>
      <sheetName val="Sheet3"/>
      <sheetName val="dem15"/>
      <sheetName val="dem185"/>
      <sheetName val="dem1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em2"/>
      <sheetName val="Sheet1"/>
      <sheetName val="Sheet2"/>
      <sheetName val="Sheet3"/>
      <sheetName val="DEMAND2"/>
      <sheetName val="#REF"/>
      <sheetName val="dem1"/>
      <sheetName val="dem21"/>
      <sheetName val="dem15"/>
      <sheetName val="dem10"/>
      <sheetName val="dem4"/>
    </sheetNames>
    <sheetDataSet>
      <sheetData sheetId="0">
        <row r="299">
          <cell r="D299">
            <v>8484</v>
          </cell>
          <cell r="E299">
            <v>4310</v>
          </cell>
          <cell r="F299">
            <v>12100</v>
          </cell>
          <cell r="G299">
            <v>4529</v>
          </cell>
          <cell r="H299">
            <v>22100</v>
          </cell>
          <cell r="I299">
            <v>4529</v>
          </cell>
          <cell r="J299">
            <v>3001</v>
          </cell>
          <cell r="K299">
            <v>6038</v>
          </cell>
          <cell r="L299">
            <v>9039</v>
          </cell>
        </row>
        <row r="368">
          <cell r="D368">
            <v>48</v>
          </cell>
          <cell r="E368">
            <v>0</v>
          </cell>
          <cell r="F368">
            <v>0</v>
          </cell>
          <cell r="G368">
            <v>0</v>
          </cell>
          <cell r="H368">
            <v>0</v>
          </cell>
          <cell r="I368">
            <v>0</v>
          </cell>
          <cell r="J368">
            <v>0</v>
          </cell>
          <cell r="K368">
            <v>0</v>
          </cell>
          <cell r="L368">
            <v>0</v>
          </cell>
        </row>
        <row r="376">
          <cell r="D376">
            <v>5199</v>
          </cell>
          <cell r="E376">
            <v>3678</v>
          </cell>
          <cell r="F376">
            <v>6000</v>
          </cell>
          <cell r="G376">
            <v>4181</v>
          </cell>
          <cell r="H376">
            <v>6000</v>
          </cell>
          <cell r="I376">
            <v>4181</v>
          </cell>
          <cell r="J376">
            <v>6650</v>
          </cell>
          <cell r="K376">
            <v>4459</v>
          </cell>
          <cell r="L376">
            <v>11109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Dem1"/>
      <sheetName val="DEMAND1"/>
      <sheetName val="Sheet1"/>
      <sheetName val="Sheet2"/>
      <sheetName val="Sheet3"/>
      <sheetName val="#REF"/>
      <sheetName val="dem9"/>
      <sheetName val="d"/>
      <sheetName val="de"/>
      <sheetName val="dem"/>
      <sheetName val="dem20"/>
      <sheetName val="dem31"/>
      <sheetName val="dem381"/>
      <sheetName val="dem38"/>
      <sheetName val="dem41"/>
      <sheetName val="dem14"/>
    </sheetNames>
    <sheetDataSet>
      <sheetData sheetId="0">
        <row r="7">
          <cell r="E7">
            <v>2415</v>
          </cell>
          <cell r="F7" t="str">
            <v>Agricultural Research &amp; Education</v>
          </cell>
        </row>
        <row r="75">
          <cell r="D75">
            <v>1895</v>
          </cell>
          <cell r="E75" t="str">
            <v xml:space="preserve"> -</v>
          </cell>
          <cell r="F75" t="str">
            <v xml:space="preserve"> -</v>
          </cell>
          <cell r="G75" t="str">
            <v xml:space="preserve"> -</v>
          </cell>
          <cell r="H75">
            <v>0</v>
          </cell>
          <cell r="I75">
            <v>0</v>
          </cell>
          <cell r="J75" t="str">
            <v xml:space="preserve"> -</v>
          </cell>
          <cell r="K75" t="str">
            <v xml:space="preserve"> -</v>
          </cell>
          <cell r="L75">
            <v>0</v>
          </cell>
        </row>
        <row r="84">
          <cell r="D84">
            <v>2085</v>
          </cell>
          <cell r="E84">
            <v>2965</v>
          </cell>
          <cell r="F84">
            <v>1110</v>
          </cell>
          <cell r="G84">
            <v>3087</v>
          </cell>
          <cell r="H84">
            <v>1666</v>
          </cell>
          <cell r="I84">
            <v>3087</v>
          </cell>
          <cell r="J84">
            <v>1092</v>
          </cell>
          <cell r="K84">
            <v>3821</v>
          </cell>
          <cell r="L84">
            <v>4913</v>
          </cell>
        </row>
        <row r="111">
          <cell r="D111">
            <v>1089</v>
          </cell>
          <cell r="E111">
            <v>6181</v>
          </cell>
          <cell r="F111">
            <v>640</v>
          </cell>
          <cell r="G111">
            <v>4456</v>
          </cell>
          <cell r="H111">
            <v>975</v>
          </cell>
          <cell r="I111">
            <v>4456</v>
          </cell>
          <cell r="J111">
            <v>1167</v>
          </cell>
          <cell r="K111">
            <v>6173</v>
          </cell>
          <cell r="L111">
            <v>7340</v>
          </cell>
        </row>
        <row r="140">
          <cell r="D140">
            <v>368</v>
          </cell>
          <cell r="E140">
            <v>0</v>
          </cell>
          <cell r="F140">
            <v>240</v>
          </cell>
          <cell r="G140">
            <v>0</v>
          </cell>
          <cell r="H140">
            <v>240</v>
          </cell>
          <cell r="I140">
            <v>0</v>
          </cell>
          <cell r="J140">
            <v>0</v>
          </cell>
          <cell r="K140">
            <v>0</v>
          </cell>
          <cell r="L140">
            <v>0</v>
          </cell>
        </row>
        <row r="261">
          <cell r="D261">
            <v>1050</v>
          </cell>
          <cell r="E261" t="str">
            <v xml:space="preserve"> -</v>
          </cell>
          <cell r="F261" t="str">
            <v xml:space="preserve"> -</v>
          </cell>
          <cell r="G261" t="str">
            <v xml:space="preserve"> -</v>
          </cell>
          <cell r="H261">
            <v>0</v>
          </cell>
          <cell r="I261">
            <v>0</v>
          </cell>
          <cell r="J261" t="str">
            <v xml:space="preserve"> -</v>
          </cell>
          <cell r="K261" t="str">
            <v xml:space="preserve"> -</v>
          </cell>
          <cell r="L261">
            <v>0</v>
          </cell>
        </row>
        <row r="290">
          <cell r="D290">
            <v>38006</v>
          </cell>
          <cell r="E290">
            <v>0</v>
          </cell>
          <cell r="F290">
            <v>53496</v>
          </cell>
          <cell r="G290">
            <v>0</v>
          </cell>
          <cell r="H290">
            <v>54570</v>
          </cell>
          <cell r="I290">
            <v>0</v>
          </cell>
          <cell r="J290">
            <v>2110</v>
          </cell>
          <cell r="K290">
            <v>0</v>
          </cell>
          <cell r="L290">
            <v>2110</v>
          </cell>
        </row>
        <row r="297">
          <cell r="D297">
            <v>777</v>
          </cell>
          <cell r="E297">
            <v>5881</v>
          </cell>
          <cell r="F297">
            <v>70</v>
          </cell>
          <cell r="G297">
            <v>4620</v>
          </cell>
          <cell r="H297">
            <v>950</v>
          </cell>
          <cell r="I297">
            <v>4620</v>
          </cell>
          <cell r="J297">
            <v>0</v>
          </cell>
          <cell r="K297">
            <v>4360</v>
          </cell>
          <cell r="L297">
            <v>4360</v>
          </cell>
        </row>
        <row r="300">
          <cell r="D300">
            <v>245</v>
          </cell>
          <cell r="E300" t="str">
            <v xml:space="preserve"> -</v>
          </cell>
          <cell r="F300">
            <v>80</v>
          </cell>
          <cell r="G300" t="str">
            <v xml:space="preserve"> -</v>
          </cell>
          <cell r="H300">
            <v>250</v>
          </cell>
          <cell r="I300">
            <v>0</v>
          </cell>
          <cell r="J300">
            <v>0</v>
          </cell>
          <cell r="K300" t="str">
            <v xml:space="preserve"> -</v>
          </cell>
          <cell r="L300">
            <v>0</v>
          </cell>
        </row>
        <row r="395">
          <cell r="D395">
            <v>392</v>
          </cell>
          <cell r="E395">
            <v>0</v>
          </cell>
          <cell r="F395">
            <v>0</v>
          </cell>
          <cell r="G395">
            <v>0</v>
          </cell>
          <cell r="H395">
            <v>0</v>
          </cell>
          <cell r="I395">
            <v>0</v>
          </cell>
          <cell r="J395">
            <v>0</v>
          </cell>
          <cell r="K395">
            <v>0</v>
          </cell>
          <cell r="L395">
            <v>0</v>
          </cell>
        </row>
        <row r="409">
          <cell r="D409">
            <v>403721</v>
          </cell>
          <cell r="E409">
            <v>158930</v>
          </cell>
          <cell r="F409">
            <v>437875</v>
          </cell>
          <cell r="G409">
            <v>145073</v>
          </cell>
          <cell r="H409">
            <v>519473</v>
          </cell>
          <cell r="I409">
            <v>145073</v>
          </cell>
          <cell r="J409">
            <v>470049</v>
          </cell>
          <cell r="K409">
            <v>143823</v>
          </cell>
          <cell r="L409">
            <v>613872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dem21"/>
      <sheetName val="Sheet1"/>
      <sheetName val="Sheet2"/>
      <sheetName val="Sheet3"/>
      <sheetName val="dem22"/>
      <sheetName val="DEMAND21"/>
      <sheetName val="dem15"/>
      <sheetName val="dem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syncVertical="1" syncRef="A1" transitionEvaluation="1" codeName="Sheet29"/>
  <dimension ref="A4:F351"/>
  <sheetViews>
    <sheetView tabSelected="1" view="pageBreakPreview" zoomScale="115" zoomScaleSheetLayoutView="100" workbookViewId="0">
      <selection activeCell="C13" sqref="C13"/>
    </sheetView>
  </sheetViews>
  <sheetFormatPr defaultColWidth="9.625" defaultRowHeight="15"/>
  <cols>
    <col min="1" max="1" width="4.125" style="2" customWidth="1"/>
    <col min="2" max="2" width="28.125" style="2" customWidth="1"/>
    <col min="3" max="6" width="10.25" style="2" customWidth="1"/>
    <col min="7" max="16384" width="9.625" style="2"/>
  </cols>
  <sheetData>
    <row r="4" spans="1:6" ht="21.75" customHeight="1">
      <c r="A4" s="1" t="s">
        <v>0</v>
      </c>
      <c r="B4" s="1"/>
      <c r="C4" s="1"/>
      <c r="D4" s="1"/>
      <c r="E4" s="1"/>
      <c r="F4" s="1"/>
    </row>
    <row r="5" spans="1:6" ht="21.75" customHeight="1">
      <c r="A5" s="3"/>
      <c r="B5" s="3"/>
      <c r="C5" s="3"/>
      <c r="D5" s="3"/>
      <c r="E5" s="3"/>
      <c r="F5" s="3"/>
    </row>
    <row r="6" spans="1:6" ht="9.75" customHeight="1" thickBot="1">
      <c r="A6" s="4"/>
      <c r="B6" s="4"/>
      <c r="C6" s="4"/>
      <c r="D6" s="4"/>
      <c r="E6" s="4"/>
      <c r="F6" s="4"/>
    </row>
    <row r="7" spans="1:6" ht="2.25" customHeight="1" thickTop="1">
      <c r="A7" s="5"/>
      <c r="B7" s="6"/>
      <c r="C7" s="6"/>
      <c r="D7" s="6"/>
      <c r="E7" s="6"/>
      <c r="F7" s="6"/>
    </row>
    <row r="8" spans="1:6" ht="35.25" customHeight="1" thickBot="1">
      <c r="A8" s="7" t="s">
        <v>1</v>
      </c>
      <c r="B8" s="8" t="s">
        <v>2</v>
      </c>
      <c r="C8" s="9"/>
      <c r="D8" s="8"/>
      <c r="E8" s="9"/>
      <c r="F8" s="8" t="s">
        <v>3</v>
      </c>
    </row>
    <row r="9" spans="1:6" ht="25.5" customHeight="1" thickTop="1">
      <c r="A9" s="10" t="s">
        <v>4</v>
      </c>
      <c r="B9" s="11" t="s">
        <v>5</v>
      </c>
      <c r="C9" s="11"/>
      <c r="D9" s="10"/>
      <c r="E9" s="12"/>
      <c r="F9" s="10">
        <v>1</v>
      </c>
    </row>
    <row r="10" spans="1:6" ht="19.5" customHeight="1">
      <c r="A10" s="10"/>
      <c r="B10" s="13"/>
      <c r="C10" s="13"/>
      <c r="D10" s="10"/>
      <c r="E10" s="12"/>
      <c r="F10" s="10"/>
    </row>
    <row r="11" spans="1:6" ht="19.5" customHeight="1">
      <c r="A11" s="10"/>
      <c r="B11" s="14"/>
      <c r="C11" s="14"/>
      <c r="D11" s="10"/>
      <c r="E11" s="12"/>
      <c r="F11" s="10"/>
    </row>
    <row r="12" spans="1:6">
      <c r="A12" s="10">
        <v>2</v>
      </c>
      <c r="B12" s="14" t="s">
        <v>6</v>
      </c>
      <c r="C12" s="14"/>
      <c r="D12" s="10"/>
      <c r="E12" s="12"/>
      <c r="F12" s="10">
        <v>3</v>
      </c>
    </row>
    <row r="13" spans="1:6" ht="19.5" customHeight="1">
      <c r="A13" s="10"/>
      <c r="B13" s="14"/>
      <c r="C13" s="14"/>
      <c r="D13" s="10"/>
      <c r="E13" s="12"/>
      <c r="F13" s="10"/>
    </row>
    <row r="14" spans="1:6" ht="19.5" customHeight="1">
      <c r="A14" s="10"/>
      <c r="B14" s="15"/>
      <c r="C14" s="15"/>
      <c r="D14" s="10"/>
      <c r="E14" s="12"/>
      <c r="F14" s="10"/>
    </row>
    <row r="15" spans="1:6">
      <c r="A15" s="10">
        <v>3</v>
      </c>
      <c r="B15" s="14" t="s">
        <v>7</v>
      </c>
      <c r="C15" s="15"/>
      <c r="D15" s="10"/>
      <c r="E15" s="12"/>
      <c r="F15" s="10">
        <v>5</v>
      </c>
    </row>
    <row r="16" spans="1:6" ht="19.5" customHeight="1">
      <c r="A16" s="10"/>
      <c r="B16" s="14"/>
      <c r="C16" s="15"/>
      <c r="D16" s="10"/>
      <c r="E16" s="12"/>
      <c r="F16" s="10"/>
    </row>
    <row r="17" spans="1:6" ht="19.5" customHeight="1">
      <c r="A17" s="10"/>
      <c r="B17" s="14"/>
      <c r="C17" s="15"/>
      <c r="D17" s="10"/>
      <c r="E17" s="12"/>
      <c r="F17" s="10"/>
    </row>
    <row r="18" spans="1:6" ht="19.5" customHeight="1">
      <c r="A18" s="10"/>
      <c r="B18" s="15"/>
      <c r="C18" s="15"/>
      <c r="D18" s="10"/>
      <c r="E18" s="12"/>
      <c r="F18" s="10"/>
    </row>
    <row r="19" spans="1:6">
      <c r="A19" s="10">
        <v>4</v>
      </c>
      <c r="B19" s="14" t="s">
        <v>8</v>
      </c>
      <c r="C19" s="15"/>
      <c r="D19" s="10"/>
      <c r="E19" s="12"/>
      <c r="F19" s="10">
        <v>9</v>
      </c>
    </row>
    <row r="20" spans="1:6" ht="19.5" customHeight="1">
      <c r="A20" s="10"/>
      <c r="B20" s="14"/>
      <c r="C20" s="15"/>
      <c r="D20" s="10"/>
      <c r="E20" s="12"/>
      <c r="F20" s="10"/>
    </row>
    <row r="21" spans="1:6" ht="19.5" customHeight="1">
      <c r="A21" s="10"/>
      <c r="B21" s="14"/>
      <c r="C21" s="15"/>
      <c r="D21" s="10"/>
      <c r="E21" s="12"/>
      <c r="F21" s="10"/>
    </row>
    <row r="22" spans="1:6">
      <c r="A22" s="10">
        <v>5</v>
      </c>
      <c r="B22" s="13" t="s">
        <v>9</v>
      </c>
      <c r="C22" s="15"/>
      <c r="D22" s="10"/>
      <c r="E22" s="12"/>
      <c r="F22" s="10">
        <v>10</v>
      </c>
    </row>
    <row r="23" spans="1:6" ht="19.5" customHeight="1">
      <c r="A23" s="10"/>
      <c r="B23" s="13"/>
      <c r="C23" s="15"/>
      <c r="D23" s="10"/>
      <c r="E23" s="12"/>
      <c r="F23" s="10"/>
    </row>
    <row r="24" spans="1:6" ht="19.5" customHeight="1">
      <c r="A24" s="16"/>
      <c r="B24" s="12"/>
      <c r="C24" s="12"/>
      <c r="D24" s="16"/>
      <c r="E24" s="12"/>
      <c r="F24" s="16"/>
    </row>
    <row r="25" spans="1:6" ht="27" customHeight="1" thickBot="1">
      <c r="A25" s="8">
        <v>6</v>
      </c>
      <c r="B25" s="17" t="s">
        <v>10</v>
      </c>
      <c r="C25" s="9"/>
      <c r="D25" s="8"/>
      <c r="E25" s="9"/>
      <c r="F25" s="8">
        <v>12</v>
      </c>
    </row>
    <row r="26" spans="1:6" ht="11.25" customHeight="1" thickTop="1">
      <c r="A26" s="18"/>
      <c r="B26" s="19"/>
      <c r="C26" s="20"/>
      <c r="D26" s="18"/>
      <c r="E26" s="20"/>
      <c r="F26" s="18"/>
    </row>
    <row r="27" spans="1:6" ht="18" customHeight="1">
      <c r="A27" s="21" t="s">
        <v>11</v>
      </c>
      <c r="B27" s="21"/>
      <c r="C27" s="21"/>
      <c r="D27" s="21"/>
      <c r="E27" s="21"/>
      <c r="F27" s="21"/>
    </row>
    <row r="28" spans="1:6">
      <c r="A28" s="14" t="s">
        <v>12</v>
      </c>
      <c r="B28" s="22"/>
      <c r="C28" s="22"/>
      <c r="D28" s="22"/>
      <c r="E28" s="22"/>
      <c r="F28" s="22"/>
    </row>
    <row r="29" spans="1:6" ht="2.25" customHeight="1">
      <c r="A29" s="23" t="s">
        <v>13</v>
      </c>
      <c r="B29" s="23"/>
      <c r="C29" s="23"/>
      <c r="D29" s="23"/>
      <c r="E29" s="23"/>
      <c r="F29" s="23"/>
    </row>
    <row r="30" spans="1:6">
      <c r="A30" s="23"/>
      <c r="B30" s="23"/>
      <c r="C30" s="23"/>
      <c r="D30" s="23"/>
      <c r="E30" s="23"/>
      <c r="F30" s="23"/>
    </row>
    <row r="31" spans="1:6">
      <c r="A31" s="23"/>
      <c r="B31" s="23"/>
      <c r="C31" s="23"/>
      <c r="D31" s="23"/>
      <c r="E31" s="23"/>
      <c r="F31" s="23"/>
    </row>
    <row r="32" spans="1:6">
      <c r="A32" s="23"/>
      <c r="B32" s="23"/>
      <c r="C32" s="23"/>
      <c r="D32" s="23"/>
      <c r="E32" s="23"/>
      <c r="F32" s="23"/>
    </row>
    <row r="33" spans="1:6">
      <c r="A33" s="23"/>
      <c r="B33" s="23"/>
      <c r="C33" s="23"/>
      <c r="D33" s="23"/>
      <c r="E33" s="23"/>
      <c r="F33" s="23"/>
    </row>
    <row r="34" spans="1:6">
      <c r="A34" s="23"/>
      <c r="B34" s="23"/>
      <c r="C34" s="23"/>
      <c r="D34" s="23"/>
      <c r="E34" s="23"/>
      <c r="F34" s="23"/>
    </row>
    <row r="35" spans="1:6">
      <c r="A35" s="23"/>
      <c r="B35" s="23"/>
      <c r="C35" s="23"/>
      <c r="D35" s="23"/>
      <c r="E35" s="23"/>
      <c r="F35" s="23"/>
    </row>
    <row r="36" spans="1:6" ht="78" customHeight="1">
      <c r="A36" s="23"/>
      <c r="B36" s="23"/>
      <c r="C36" s="23"/>
      <c r="D36" s="23"/>
      <c r="E36" s="23"/>
      <c r="F36" s="23"/>
    </row>
    <row r="37" spans="1:6" ht="9.9499999999999993" customHeight="1">
      <c r="A37" s="24"/>
      <c r="B37" s="24"/>
      <c r="C37" s="24"/>
      <c r="D37" s="24"/>
      <c r="E37" s="24"/>
      <c r="F37" s="24"/>
    </row>
    <row r="38" spans="1:6">
      <c r="A38" s="25" t="s">
        <v>14</v>
      </c>
      <c r="B38" s="23"/>
      <c r="C38" s="23"/>
      <c r="D38" s="23"/>
      <c r="E38" s="23"/>
      <c r="F38" s="23"/>
    </row>
    <row r="39" spans="1:6">
      <c r="A39" s="23"/>
      <c r="B39" s="23"/>
      <c r="C39" s="23"/>
      <c r="D39" s="23"/>
      <c r="E39" s="23"/>
      <c r="F39" s="23"/>
    </row>
    <row r="40" spans="1:6">
      <c r="A40" s="23"/>
      <c r="B40" s="23"/>
      <c r="C40" s="23"/>
      <c r="D40" s="23"/>
      <c r="E40" s="23"/>
      <c r="F40" s="23"/>
    </row>
    <row r="41" spans="1:6" ht="15" customHeight="1" thickBot="1">
      <c r="A41" s="26"/>
      <c r="B41" s="26"/>
      <c r="C41" s="26"/>
      <c r="D41" s="26"/>
      <c r="E41" s="26"/>
      <c r="F41" s="27" t="s">
        <v>15</v>
      </c>
    </row>
    <row r="42" spans="1:6" ht="15.75" thickTop="1">
      <c r="A42" s="28"/>
      <c r="B42" s="22"/>
      <c r="C42" s="29" t="s">
        <v>16</v>
      </c>
      <c r="D42" s="30" t="s">
        <v>17</v>
      </c>
      <c r="E42" s="30" t="s">
        <v>18</v>
      </c>
      <c r="F42" s="31" t="s">
        <v>17</v>
      </c>
    </row>
    <row r="43" spans="1:6">
      <c r="A43" s="28"/>
      <c r="B43" s="32" t="s">
        <v>19</v>
      </c>
      <c r="C43" s="33"/>
      <c r="D43" s="30" t="s">
        <v>20</v>
      </c>
      <c r="E43" s="30" t="s">
        <v>20</v>
      </c>
      <c r="F43" s="30" t="s">
        <v>20</v>
      </c>
    </row>
    <row r="44" spans="1:6" ht="15.75" thickBot="1">
      <c r="A44" s="26"/>
      <c r="B44" s="26"/>
      <c r="C44" s="34" t="s">
        <v>21</v>
      </c>
      <c r="D44" s="34" t="s">
        <v>22</v>
      </c>
      <c r="E44" s="34" t="s">
        <v>22</v>
      </c>
      <c r="F44" s="34" t="s">
        <v>23</v>
      </c>
    </row>
    <row r="45" spans="1:6" ht="12" customHeight="1" thickTop="1">
      <c r="A45" s="28"/>
      <c r="B45" s="28"/>
      <c r="C45" s="35"/>
      <c r="D45" s="35"/>
      <c r="E45" s="35"/>
      <c r="F45" s="35"/>
    </row>
    <row r="46" spans="1:6" ht="15.95" customHeight="1">
      <c r="A46" s="10" t="s">
        <v>24</v>
      </c>
      <c r="B46" s="36" t="s">
        <v>25</v>
      </c>
      <c r="C46" s="37"/>
      <c r="D46" s="37"/>
      <c r="E46" s="38"/>
      <c r="F46" s="38"/>
    </row>
    <row r="47" spans="1:6" ht="15.95" customHeight="1">
      <c r="A47" s="39" t="s">
        <v>26</v>
      </c>
      <c r="B47" s="40" t="s">
        <v>27</v>
      </c>
      <c r="C47" s="41">
        <v>32543921</v>
      </c>
      <c r="D47" s="41">
        <v>35851526</v>
      </c>
      <c r="E47" s="41">
        <v>35799885</v>
      </c>
      <c r="F47" s="41">
        <v>41860032</v>
      </c>
    </row>
    <row r="48" spans="1:6" ht="15.95" customHeight="1">
      <c r="A48" s="39" t="s">
        <v>28</v>
      </c>
      <c r="B48" s="40" t="s">
        <v>29</v>
      </c>
      <c r="C48" s="42">
        <v>27380438</v>
      </c>
      <c r="D48" s="42">
        <v>30530673</v>
      </c>
      <c r="E48" s="42">
        <v>31189368</v>
      </c>
      <c r="F48" s="42">
        <v>32332245</v>
      </c>
    </row>
    <row r="49" spans="1:6" ht="15.95" customHeight="1">
      <c r="A49" s="39" t="s">
        <v>30</v>
      </c>
      <c r="B49" s="43" t="s">
        <v>31</v>
      </c>
      <c r="C49" s="44">
        <v>5163483</v>
      </c>
      <c r="D49" s="44">
        <v>5320853</v>
      </c>
      <c r="E49" s="44">
        <v>4610517</v>
      </c>
      <c r="F49" s="44">
        <v>9527787</v>
      </c>
    </row>
    <row r="50" spans="1:6">
      <c r="A50" s="39"/>
      <c r="B50" s="43"/>
      <c r="C50" s="37"/>
      <c r="D50" s="37"/>
      <c r="E50" s="37"/>
      <c r="F50" s="37"/>
    </row>
    <row r="51" spans="1:6" ht="15.95" customHeight="1">
      <c r="A51" s="39" t="s">
        <v>32</v>
      </c>
      <c r="B51" s="43" t="s">
        <v>33</v>
      </c>
      <c r="C51" s="45">
        <v>3924055</v>
      </c>
      <c r="D51" s="45">
        <v>3899909</v>
      </c>
      <c r="E51" s="45">
        <v>1044496</v>
      </c>
      <c r="F51" s="45">
        <v>1632170</v>
      </c>
    </row>
    <row r="52" spans="1:6" ht="15.95" customHeight="1">
      <c r="A52" s="39" t="s">
        <v>34</v>
      </c>
      <c r="B52" s="43" t="s">
        <v>35</v>
      </c>
      <c r="C52" s="38"/>
      <c r="D52" s="38"/>
      <c r="E52" s="38"/>
      <c r="F52" s="38"/>
    </row>
    <row r="53" spans="1:6" ht="15.95" customHeight="1">
      <c r="A53" s="39"/>
      <c r="B53" s="43" t="s">
        <v>36</v>
      </c>
      <c r="C53" s="44">
        <v>7717917</v>
      </c>
      <c r="D53" s="44">
        <v>9672892</v>
      </c>
      <c r="E53" s="44">
        <v>10382982</v>
      </c>
      <c r="F53" s="44">
        <v>11708434</v>
      </c>
    </row>
    <row r="54" spans="1:6" ht="15.95" customHeight="1">
      <c r="A54" s="46" t="s">
        <v>37</v>
      </c>
      <c r="B54" s="47" t="s">
        <v>38</v>
      </c>
      <c r="C54" s="48">
        <v>-3793862</v>
      </c>
      <c r="D54" s="48">
        <v>-5772983</v>
      </c>
      <c r="E54" s="48">
        <v>-9338486</v>
      </c>
      <c r="F54" s="48">
        <v>-10076264</v>
      </c>
    </row>
    <row r="55" spans="1:6" ht="15.75" thickBot="1">
      <c r="A55" s="49"/>
      <c r="B55" s="50" t="s">
        <v>39</v>
      </c>
      <c r="C55" s="51">
        <v>1369621</v>
      </c>
      <c r="D55" s="51">
        <v>-452130</v>
      </c>
      <c r="E55" s="51">
        <v>-4727969</v>
      </c>
      <c r="F55" s="51">
        <v>-548477</v>
      </c>
    </row>
    <row r="56" spans="1:6" ht="9.9499999999999993" hidden="1" customHeight="1" thickTop="1">
      <c r="A56" s="52"/>
      <c r="B56" s="36"/>
      <c r="C56" s="37"/>
      <c r="D56" s="37"/>
      <c r="E56" s="37"/>
      <c r="F56" s="37"/>
    </row>
    <row r="57" spans="1:6" ht="15.95" customHeight="1" thickTop="1">
      <c r="A57" s="10" t="s">
        <v>40</v>
      </c>
      <c r="B57" s="53" t="s">
        <v>41</v>
      </c>
      <c r="C57" s="38"/>
      <c r="D57" s="38"/>
      <c r="E57" s="38"/>
      <c r="F57" s="38"/>
    </row>
    <row r="58" spans="1:6" ht="15.95" customHeight="1">
      <c r="A58" s="39"/>
      <c r="B58" s="43" t="s">
        <v>42</v>
      </c>
      <c r="C58" s="54">
        <v>0</v>
      </c>
      <c r="D58" s="55" t="s">
        <v>43</v>
      </c>
      <c r="E58" s="54">
        <v>0</v>
      </c>
      <c r="F58" s="55">
        <v>1000</v>
      </c>
    </row>
    <row r="59" spans="1:6" ht="15.95" customHeight="1">
      <c r="A59" s="39"/>
      <c r="B59" s="43" t="s">
        <v>44</v>
      </c>
      <c r="C59" s="56">
        <v>0</v>
      </c>
      <c r="D59" s="42" t="s">
        <v>43</v>
      </c>
      <c r="E59" s="57">
        <v>1000</v>
      </c>
      <c r="F59" s="56">
        <v>0</v>
      </c>
    </row>
    <row r="60" spans="1:6" ht="29.25" thickBot="1">
      <c r="A60" s="49"/>
      <c r="B60" s="50" t="s">
        <v>45</v>
      </c>
      <c r="C60" s="58">
        <v>0</v>
      </c>
      <c r="D60" s="58">
        <v>0</v>
      </c>
      <c r="E60" s="59">
        <v>-1000</v>
      </c>
      <c r="F60" s="59">
        <v>1000</v>
      </c>
    </row>
    <row r="61" spans="1:6" ht="9.9499999999999993" customHeight="1" thickTop="1">
      <c r="A61" s="52"/>
      <c r="B61" s="36"/>
      <c r="C61" s="60"/>
      <c r="D61" s="60"/>
      <c r="E61" s="60"/>
      <c r="F61" s="60"/>
    </row>
    <row r="62" spans="1:6" ht="15.95" customHeight="1">
      <c r="A62" s="10" t="s">
        <v>46</v>
      </c>
      <c r="B62" s="43" t="s">
        <v>47</v>
      </c>
      <c r="C62" s="38"/>
      <c r="D62" s="38"/>
      <c r="E62" s="38"/>
      <c r="F62" s="38"/>
    </row>
    <row r="63" spans="1:6" ht="15.95" customHeight="1">
      <c r="A63" s="39"/>
      <c r="B63" s="43" t="s">
        <v>42</v>
      </c>
      <c r="C63" s="55">
        <v>45586207</v>
      </c>
      <c r="D63" s="55">
        <v>45602856</v>
      </c>
      <c r="E63" s="55">
        <v>35622807</v>
      </c>
      <c r="F63" s="55">
        <v>37407182</v>
      </c>
    </row>
    <row r="64" spans="1:6" ht="15.95" customHeight="1">
      <c r="A64" s="52"/>
      <c r="B64" s="40" t="s">
        <v>44</v>
      </c>
      <c r="C64" s="41">
        <v>46762728</v>
      </c>
      <c r="D64" s="41">
        <v>45154232</v>
      </c>
      <c r="E64" s="41">
        <v>31185607</v>
      </c>
      <c r="F64" s="41">
        <v>36861682</v>
      </c>
    </row>
    <row r="65" spans="1:6" ht="29.25" thickBot="1">
      <c r="A65" s="49"/>
      <c r="B65" s="50" t="s">
        <v>48</v>
      </c>
      <c r="C65" s="61">
        <v>-1176521</v>
      </c>
      <c r="D65" s="61">
        <v>448624</v>
      </c>
      <c r="E65" s="61">
        <v>4437200</v>
      </c>
      <c r="F65" s="61">
        <v>545500</v>
      </c>
    </row>
    <row r="66" spans="1:6" ht="26.1" customHeight="1" thickTop="1">
      <c r="A66" s="46"/>
      <c r="B66" s="62" t="s">
        <v>49</v>
      </c>
      <c r="C66" s="63">
        <v>193100</v>
      </c>
      <c r="D66" s="63">
        <v>-3506</v>
      </c>
      <c r="E66" s="63">
        <v>-291769</v>
      </c>
      <c r="F66" s="63">
        <v>-1977</v>
      </c>
    </row>
    <row r="67" spans="1:6" ht="26.1" customHeight="1">
      <c r="A67" s="64"/>
      <c r="B67" s="65" t="s">
        <v>50</v>
      </c>
      <c r="C67" s="66">
        <v>956844</v>
      </c>
      <c r="D67" s="67">
        <v>1233231</v>
      </c>
      <c r="E67" s="68">
        <v>1149944</v>
      </c>
      <c r="F67" s="69">
        <v>858175</v>
      </c>
    </row>
    <row r="68" spans="1:6" ht="26.1" customHeight="1">
      <c r="A68" s="70"/>
      <c r="B68" s="65" t="s">
        <v>51</v>
      </c>
      <c r="C68" s="68">
        <v>1149944</v>
      </c>
      <c r="D68" s="68">
        <v>1229725</v>
      </c>
      <c r="E68" s="68">
        <v>858175</v>
      </c>
      <c r="F68" s="68">
        <v>856198</v>
      </c>
    </row>
    <row r="69" spans="1:6" ht="0.95" customHeight="1">
      <c r="A69" s="71"/>
      <c r="B69" s="28"/>
      <c r="C69" s="28">
        <v>788273</v>
      </c>
      <c r="D69" s="28">
        <v>642718</v>
      </c>
      <c r="E69" s="28">
        <v>888829</v>
      </c>
      <c r="F69" s="28">
        <v>858144</v>
      </c>
    </row>
    <row r="70" spans="1:6" ht="0.95" customHeight="1">
      <c r="A70" s="71"/>
      <c r="B70" s="28"/>
      <c r="C70" s="28">
        <f>C68-C69</f>
        <v>361671</v>
      </c>
      <c r="D70" s="28">
        <f>D68-D69</f>
        <v>587007</v>
      </c>
      <c r="E70" s="28">
        <f>E68-E69</f>
        <v>-30654</v>
      </c>
      <c r="F70" s="28">
        <f>F68-F69</f>
        <v>-1946</v>
      </c>
    </row>
    <row r="71" spans="1:6" ht="7.5" customHeight="1">
      <c r="A71" s="28"/>
      <c r="B71" s="71"/>
      <c r="C71" s="28"/>
      <c r="D71" s="28"/>
      <c r="E71" s="72"/>
      <c r="F71" s="72"/>
    </row>
    <row r="72" spans="1:6" ht="15.75" customHeight="1">
      <c r="A72" s="28"/>
      <c r="B72" s="71"/>
      <c r="C72" s="73"/>
      <c r="D72" s="73"/>
      <c r="E72" s="73"/>
      <c r="F72" s="73"/>
    </row>
    <row r="73" spans="1:6" ht="13.5" customHeight="1">
      <c r="A73" s="28"/>
      <c r="B73" s="71"/>
      <c r="C73" s="73"/>
      <c r="D73" s="73"/>
      <c r="E73" s="74"/>
      <c r="F73" s="73"/>
    </row>
    <row r="74" spans="1:6" ht="13.5" hidden="1" customHeight="1">
      <c r="A74" s="28"/>
      <c r="B74" s="71"/>
      <c r="C74" s="73"/>
      <c r="D74" s="73"/>
      <c r="E74" s="74"/>
      <c r="F74" s="73"/>
    </row>
    <row r="75" spans="1:6" ht="13.5" customHeight="1">
      <c r="A75" s="28"/>
      <c r="B75" s="71"/>
      <c r="C75" s="73"/>
      <c r="D75" s="73"/>
      <c r="E75" s="74"/>
      <c r="F75" s="73"/>
    </row>
    <row r="76" spans="1:6" ht="13.5" customHeight="1">
      <c r="A76" s="75" t="s">
        <v>52</v>
      </c>
      <c r="B76" s="75"/>
      <c r="C76" s="75"/>
      <c r="D76" s="75"/>
      <c r="E76" s="75"/>
      <c r="F76" s="75"/>
    </row>
    <row r="77" spans="1:6" ht="13.5" customHeight="1">
      <c r="A77" s="76" t="s">
        <v>53</v>
      </c>
      <c r="B77" s="76"/>
      <c r="C77" s="76"/>
      <c r="D77" s="76"/>
      <c r="E77" s="76"/>
      <c r="F77" s="76"/>
    </row>
    <row r="78" spans="1:6" ht="9.75" customHeight="1">
      <c r="A78" s="77"/>
      <c r="B78" s="77"/>
      <c r="C78" s="77"/>
      <c r="D78" s="78"/>
      <c r="E78" s="38"/>
      <c r="F78" s="38"/>
    </row>
    <row r="79" spans="1:6" ht="25.5" customHeight="1">
      <c r="A79" s="79" t="s">
        <v>54</v>
      </c>
      <c r="B79" s="79"/>
      <c r="C79" s="79"/>
      <c r="D79" s="79"/>
      <c r="E79" s="80"/>
      <c r="F79" s="80"/>
    </row>
    <row r="80" spans="1:6" ht="6.75" customHeight="1">
      <c r="A80" s="79"/>
      <c r="B80" s="79"/>
      <c r="C80" s="79"/>
      <c r="D80" s="79"/>
      <c r="E80" s="80"/>
      <c r="F80" s="80"/>
    </row>
    <row r="81" spans="1:6">
      <c r="A81" s="38"/>
      <c r="B81" s="38"/>
      <c r="C81" s="38"/>
      <c r="D81" s="38"/>
      <c r="E81" s="38"/>
      <c r="F81" s="78" t="s">
        <v>15</v>
      </c>
    </row>
    <row r="82" spans="1:6" ht="11.1" customHeight="1">
      <c r="A82" s="81"/>
      <c r="B82" s="82"/>
      <c r="C82" s="82"/>
      <c r="D82" s="82"/>
      <c r="E82" s="82"/>
      <c r="F82" s="83"/>
    </row>
    <row r="83" spans="1:6">
      <c r="A83" s="84" t="s">
        <v>55</v>
      </c>
      <c r="B83" s="85" t="s">
        <v>56</v>
      </c>
      <c r="C83" s="37"/>
      <c r="D83" s="37"/>
      <c r="E83" s="37"/>
      <c r="F83" s="86"/>
    </row>
    <row r="84" spans="1:6" ht="14.25" customHeight="1">
      <c r="A84" s="87"/>
      <c r="B84" s="40" t="s">
        <v>57</v>
      </c>
      <c r="C84" s="37"/>
      <c r="D84" s="37"/>
      <c r="E84" s="37"/>
      <c r="F84" s="86">
        <v>254783</v>
      </c>
    </row>
    <row r="85" spans="1:6" ht="14.25" customHeight="1">
      <c r="A85" s="87"/>
      <c r="B85" s="40" t="s">
        <v>58</v>
      </c>
      <c r="C85" s="37"/>
      <c r="D85" s="37"/>
      <c r="E85" s="37"/>
      <c r="F85" s="86">
        <v>5384</v>
      </c>
    </row>
    <row r="86" spans="1:6" ht="14.25" customHeight="1">
      <c r="A86" s="87"/>
      <c r="B86" s="40" t="s">
        <v>59</v>
      </c>
      <c r="C86" s="37"/>
      <c r="D86" s="37"/>
      <c r="E86" s="37"/>
      <c r="F86" s="86">
        <v>81356</v>
      </c>
    </row>
    <row r="87" spans="1:6" ht="14.25" customHeight="1">
      <c r="A87" s="87"/>
      <c r="B87" s="40" t="s">
        <v>60</v>
      </c>
      <c r="C87" s="37"/>
      <c r="D87" s="37"/>
      <c r="E87" s="37"/>
      <c r="F87" s="86">
        <v>6650</v>
      </c>
    </row>
    <row r="88" spans="1:6" ht="14.25" customHeight="1">
      <c r="A88" s="87"/>
      <c r="B88" s="40" t="s">
        <v>61</v>
      </c>
      <c r="C88" s="37"/>
      <c r="D88" s="37"/>
      <c r="E88" s="37"/>
      <c r="F88" s="86">
        <v>20000</v>
      </c>
    </row>
    <row r="89" spans="1:6" ht="14.25" customHeight="1">
      <c r="A89" s="87"/>
      <c r="B89" s="40" t="s">
        <v>62</v>
      </c>
      <c r="C89" s="37"/>
      <c r="D89" s="37"/>
      <c r="E89" s="37"/>
      <c r="F89" s="86">
        <v>650104</v>
      </c>
    </row>
    <row r="90" spans="1:6" ht="14.25" customHeight="1">
      <c r="A90" s="87"/>
      <c r="B90" s="40" t="s">
        <v>63</v>
      </c>
      <c r="C90" s="37"/>
      <c r="D90" s="37"/>
      <c r="E90" s="37"/>
      <c r="F90" s="88">
        <v>0</v>
      </c>
    </row>
    <row r="91" spans="1:6" ht="14.25" customHeight="1">
      <c r="A91" s="87"/>
      <c r="B91" s="40" t="s">
        <v>64</v>
      </c>
      <c r="C91" s="37"/>
      <c r="D91" s="37"/>
      <c r="E91" s="37"/>
      <c r="F91" s="88">
        <v>0</v>
      </c>
    </row>
    <row r="92" spans="1:6" ht="14.25" customHeight="1">
      <c r="A92" s="87"/>
      <c r="B92" s="40" t="s">
        <v>65</v>
      </c>
      <c r="C92" s="37"/>
      <c r="D92" s="37"/>
      <c r="E92" s="37"/>
      <c r="F92" s="88">
        <v>0</v>
      </c>
    </row>
    <row r="93" spans="1:6" ht="14.25" customHeight="1">
      <c r="A93" s="87"/>
      <c r="B93" s="40" t="s">
        <v>66</v>
      </c>
      <c r="C93" s="37"/>
      <c r="D93" s="37"/>
      <c r="E93" s="37"/>
      <c r="F93" s="86">
        <v>23907</v>
      </c>
    </row>
    <row r="94" spans="1:6" ht="12.75" customHeight="1">
      <c r="A94" s="89" t="s">
        <v>67</v>
      </c>
      <c r="B94" s="90"/>
      <c r="C94" s="90"/>
      <c r="D94" s="90"/>
      <c r="E94" s="90"/>
      <c r="F94" s="91">
        <f>SUM(F84:F93)</f>
        <v>1042184</v>
      </c>
    </row>
    <row r="95" spans="1:6" ht="2.25" customHeight="1">
      <c r="A95" s="84"/>
      <c r="B95" s="77"/>
      <c r="C95" s="77"/>
      <c r="D95" s="37"/>
      <c r="E95" s="37"/>
      <c r="F95" s="86"/>
    </row>
    <row r="96" spans="1:6">
      <c r="A96" s="84" t="s">
        <v>68</v>
      </c>
      <c r="B96" s="85" t="s">
        <v>69</v>
      </c>
      <c r="C96" s="37"/>
      <c r="D96" s="37"/>
      <c r="E96" s="37"/>
      <c r="F96" s="86"/>
    </row>
    <row r="97" spans="1:6" ht="13.5" customHeight="1">
      <c r="A97" s="87"/>
      <c r="B97" s="40" t="s">
        <v>70</v>
      </c>
      <c r="C97" s="37"/>
      <c r="D97" s="37"/>
      <c r="E97" s="37"/>
      <c r="F97" s="86">
        <v>17298</v>
      </c>
    </row>
    <row r="98" spans="1:6" ht="13.5" customHeight="1">
      <c r="A98" s="87"/>
      <c r="B98" s="40" t="s">
        <v>71</v>
      </c>
      <c r="C98" s="37"/>
      <c r="D98" s="37"/>
      <c r="E98" s="37"/>
      <c r="F98" s="92">
        <v>50000</v>
      </c>
    </row>
    <row r="99" spans="1:6" ht="13.5" customHeight="1">
      <c r="A99" s="87"/>
      <c r="B99" s="40" t="s">
        <v>72</v>
      </c>
      <c r="C99" s="37"/>
      <c r="D99" s="37"/>
      <c r="E99" s="37"/>
      <c r="F99" s="86">
        <v>141622</v>
      </c>
    </row>
    <row r="100" spans="1:6" ht="13.5" customHeight="1">
      <c r="A100" s="87"/>
      <c r="B100" s="40" t="s">
        <v>73</v>
      </c>
      <c r="C100" s="37"/>
      <c r="D100" s="37"/>
      <c r="E100" s="37"/>
      <c r="F100" s="86">
        <v>20414</v>
      </c>
    </row>
    <row r="101" spans="1:6" ht="13.5" customHeight="1">
      <c r="A101" s="87"/>
      <c r="B101" s="40" t="s">
        <v>74</v>
      </c>
      <c r="C101" s="37"/>
      <c r="D101" s="37"/>
      <c r="E101" s="37"/>
      <c r="F101" s="86">
        <v>1238523</v>
      </c>
    </row>
    <row r="102" spans="1:6" ht="13.5" customHeight="1">
      <c r="A102" s="87"/>
      <c r="B102" s="40" t="s">
        <v>75</v>
      </c>
      <c r="C102" s="37"/>
      <c r="D102" s="37"/>
      <c r="E102" s="37"/>
      <c r="F102" s="86">
        <v>260300</v>
      </c>
    </row>
    <row r="103" spans="1:6" ht="12.75" customHeight="1">
      <c r="A103" s="89" t="s">
        <v>76</v>
      </c>
      <c r="B103" s="90"/>
      <c r="C103" s="90"/>
      <c r="D103" s="90"/>
      <c r="E103" s="90"/>
      <c r="F103" s="91">
        <f>SUM(F97:F102)</f>
        <v>1728157</v>
      </c>
    </row>
    <row r="104" spans="1:6" ht="2.25" customHeight="1">
      <c r="A104" s="84"/>
      <c r="B104" s="77"/>
      <c r="C104" s="77"/>
      <c r="D104" s="93"/>
      <c r="E104" s="37"/>
      <c r="F104" s="94"/>
    </row>
    <row r="105" spans="1:6">
      <c r="A105" s="84" t="s">
        <v>46</v>
      </c>
      <c r="B105" s="85" t="s">
        <v>77</v>
      </c>
      <c r="C105" s="37"/>
      <c r="D105" s="93"/>
      <c r="E105" s="37"/>
      <c r="F105" s="94"/>
    </row>
    <row r="106" spans="1:6">
      <c r="A106" s="84"/>
      <c r="B106" s="40" t="s">
        <v>78</v>
      </c>
      <c r="C106" s="37"/>
      <c r="D106" s="37"/>
      <c r="E106" s="37"/>
      <c r="F106" s="86">
        <v>200000</v>
      </c>
    </row>
    <row r="107" spans="1:6">
      <c r="A107" s="95"/>
      <c r="B107" s="47" t="s">
        <v>79</v>
      </c>
      <c r="C107" s="96"/>
      <c r="D107" s="96"/>
      <c r="E107" s="96"/>
      <c r="F107" s="97">
        <v>139700</v>
      </c>
    </row>
    <row r="108" spans="1:6">
      <c r="A108" s="98"/>
      <c r="B108" s="99" t="s">
        <v>80</v>
      </c>
      <c r="C108" s="82"/>
      <c r="D108" s="82"/>
      <c r="E108" s="82"/>
      <c r="F108" s="100">
        <v>30000</v>
      </c>
    </row>
    <row r="109" spans="1:6">
      <c r="A109" s="84"/>
      <c r="B109" s="40" t="s">
        <v>81</v>
      </c>
      <c r="C109" s="37"/>
      <c r="D109" s="37"/>
      <c r="E109" s="37"/>
      <c r="F109" s="86">
        <v>40000</v>
      </c>
    </row>
    <row r="110" spans="1:6">
      <c r="A110" s="89" t="s">
        <v>82</v>
      </c>
      <c r="B110" s="90"/>
      <c r="C110" s="90"/>
      <c r="D110" s="90"/>
      <c r="E110" s="90"/>
      <c r="F110" s="91">
        <f>SUM(F106:F109)</f>
        <v>409700</v>
      </c>
    </row>
    <row r="111" spans="1:6">
      <c r="A111" s="98"/>
      <c r="B111" s="99"/>
      <c r="C111" s="82"/>
      <c r="D111" s="101"/>
      <c r="E111" s="37"/>
      <c r="F111" s="86"/>
    </row>
    <row r="112" spans="1:6">
      <c r="A112" s="84" t="s">
        <v>83</v>
      </c>
      <c r="B112" s="85" t="s">
        <v>84</v>
      </c>
      <c r="C112" s="37"/>
      <c r="D112" s="37"/>
      <c r="E112" s="37"/>
      <c r="F112" s="86"/>
    </row>
    <row r="113" spans="1:6">
      <c r="A113" s="87"/>
      <c r="B113" s="40" t="s">
        <v>85</v>
      </c>
      <c r="C113" s="37"/>
      <c r="D113" s="37"/>
      <c r="E113" s="37"/>
      <c r="F113" s="102">
        <v>39496</v>
      </c>
    </row>
    <row r="114" spans="1:6">
      <c r="A114" s="87"/>
      <c r="B114" s="40" t="s">
        <v>86</v>
      </c>
      <c r="C114" s="37"/>
      <c r="D114" s="37"/>
      <c r="E114" s="37"/>
      <c r="F114" s="86">
        <v>967400</v>
      </c>
    </row>
    <row r="115" spans="1:6">
      <c r="A115" s="87"/>
      <c r="B115" s="40" t="s">
        <v>87</v>
      </c>
      <c r="C115" s="37"/>
      <c r="D115" s="37"/>
      <c r="E115" s="37"/>
      <c r="F115" s="92">
        <v>5500</v>
      </c>
    </row>
    <row r="116" spans="1:6">
      <c r="A116" s="103"/>
      <c r="B116" s="47" t="s">
        <v>88</v>
      </c>
      <c r="C116" s="96"/>
      <c r="D116" s="96"/>
      <c r="E116" s="96"/>
      <c r="F116" s="97">
        <v>426800</v>
      </c>
    </row>
    <row r="117" spans="1:6">
      <c r="A117" s="89" t="s">
        <v>89</v>
      </c>
      <c r="B117" s="90"/>
      <c r="C117" s="90"/>
      <c r="D117" s="90"/>
      <c r="E117" s="90"/>
      <c r="F117" s="91">
        <f>SUM(F113:F116)</f>
        <v>1439196</v>
      </c>
    </row>
    <row r="118" spans="1:6">
      <c r="A118" s="87"/>
      <c r="B118" s="37"/>
      <c r="C118" s="37"/>
      <c r="D118" s="37"/>
      <c r="E118" s="37"/>
      <c r="F118" s="86"/>
    </row>
    <row r="119" spans="1:6">
      <c r="A119" s="84" t="s">
        <v>90</v>
      </c>
      <c r="B119" s="85" t="s">
        <v>91</v>
      </c>
      <c r="C119" s="37"/>
      <c r="D119" s="37"/>
      <c r="E119" s="37"/>
      <c r="F119" s="86"/>
    </row>
    <row r="120" spans="1:6">
      <c r="A120" s="87"/>
      <c r="B120" s="40" t="s">
        <v>92</v>
      </c>
      <c r="C120" s="37"/>
      <c r="D120" s="37"/>
      <c r="E120" s="37"/>
      <c r="F120" s="86">
        <v>249347</v>
      </c>
    </row>
    <row r="121" spans="1:6">
      <c r="A121" s="87"/>
      <c r="B121" s="40" t="s">
        <v>93</v>
      </c>
      <c r="C121" s="37"/>
      <c r="D121" s="37"/>
      <c r="E121" s="37"/>
      <c r="F121" s="86">
        <v>6075</v>
      </c>
    </row>
    <row r="122" spans="1:6">
      <c r="A122" s="87"/>
      <c r="B122" s="40" t="s">
        <v>94</v>
      </c>
      <c r="C122" s="37"/>
      <c r="D122" s="37"/>
      <c r="E122" s="37"/>
      <c r="F122" s="88">
        <v>0</v>
      </c>
    </row>
    <row r="123" spans="1:6">
      <c r="A123" s="89" t="s">
        <v>95</v>
      </c>
      <c r="B123" s="90"/>
      <c r="C123" s="90"/>
      <c r="D123" s="90"/>
      <c r="E123" s="90"/>
      <c r="F123" s="91">
        <f>F121+F120+F122</f>
        <v>255422</v>
      </c>
    </row>
    <row r="124" spans="1:6">
      <c r="A124" s="84"/>
      <c r="B124" s="77"/>
      <c r="C124" s="77"/>
      <c r="D124" s="93"/>
      <c r="E124" s="93"/>
      <c r="F124" s="94"/>
    </row>
    <row r="125" spans="1:6">
      <c r="A125" s="84" t="s">
        <v>96</v>
      </c>
      <c r="B125" s="85" t="s">
        <v>97</v>
      </c>
      <c r="C125" s="37"/>
      <c r="D125" s="37"/>
      <c r="E125" s="37"/>
      <c r="F125" s="86"/>
    </row>
    <row r="126" spans="1:6">
      <c r="A126" s="87"/>
      <c r="B126" s="40" t="s">
        <v>98</v>
      </c>
      <c r="C126" s="37"/>
      <c r="D126" s="37"/>
      <c r="E126" s="37"/>
      <c r="F126" s="86">
        <v>56506</v>
      </c>
    </row>
    <row r="127" spans="1:6">
      <c r="A127" s="87"/>
      <c r="B127" s="40" t="s">
        <v>99</v>
      </c>
      <c r="C127" s="37"/>
      <c r="D127" s="37"/>
      <c r="E127" s="37"/>
      <c r="F127" s="86">
        <v>10000</v>
      </c>
    </row>
    <row r="128" spans="1:6">
      <c r="A128" s="87"/>
      <c r="B128" s="40" t="s">
        <v>100</v>
      </c>
      <c r="C128" s="37"/>
      <c r="D128" s="60"/>
      <c r="E128" s="37"/>
      <c r="F128" s="104">
        <v>4955</v>
      </c>
    </row>
    <row r="129" spans="1:6">
      <c r="A129" s="89" t="s">
        <v>101</v>
      </c>
      <c r="B129" s="90"/>
      <c r="C129" s="90"/>
      <c r="D129" s="90"/>
      <c r="E129" s="90"/>
      <c r="F129" s="91">
        <f>SUM(F126:F128)</f>
        <v>71461</v>
      </c>
    </row>
    <row r="130" spans="1:6">
      <c r="A130" s="84"/>
      <c r="B130" s="77"/>
      <c r="C130" s="77"/>
      <c r="D130" s="93"/>
      <c r="E130" s="37"/>
      <c r="F130" s="94"/>
    </row>
    <row r="131" spans="1:6">
      <c r="A131" s="84" t="s">
        <v>102</v>
      </c>
      <c r="B131" s="85" t="s">
        <v>103</v>
      </c>
      <c r="C131" s="37"/>
      <c r="D131" s="37"/>
      <c r="E131" s="37"/>
      <c r="F131" s="86"/>
    </row>
    <row r="132" spans="1:6">
      <c r="A132" s="103"/>
      <c r="B132" s="47" t="s">
        <v>104</v>
      </c>
      <c r="C132" s="96"/>
      <c r="D132" s="96"/>
      <c r="E132" s="96"/>
      <c r="F132" s="105">
        <v>743351</v>
      </c>
    </row>
    <row r="133" spans="1:6">
      <c r="A133" s="87"/>
      <c r="B133" s="40" t="s">
        <v>105</v>
      </c>
      <c r="C133" s="37"/>
      <c r="D133" s="37"/>
      <c r="E133" s="37"/>
      <c r="F133" s="86">
        <v>22131</v>
      </c>
    </row>
    <row r="134" spans="1:6">
      <c r="A134" s="89" t="s">
        <v>106</v>
      </c>
      <c r="B134" s="90"/>
      <c r="C134" s="90"/>
      <c r="D134" s="90"/>
      <c r="E134" s="90"/>
      <c r="F134" s="91">
        <f>SUM(F132:F133)</f>
        <v>765482</v>
      </c>
    </row>
    <row r="135" spans="1:6">
      <c r="A135" s="84"/>
      <c r="B135" s="77"/>
      <c r="C135" s="77"/>
      <c r="D135" s="93"/>
      <c r="E135" s="37"/>
      <c r="F135" s="94"/>
    </row>
    <row r="136" spans="1:6">
      <c r="A136" s="84" t="s">
        <v>107</v>
      </c>
      <c r="B136" s="85" t="s">
        <v>108</v>
      </c>
      <c r="C136" s="37"/>
      <c r="D136" s="106"/>
      <c r="E136" s="37"/>
      <c r="F136" s="107"/>
    </row>
    <row r="137" spans="1:6">
      <c r="A137" s="95"/>
      <c r="B137" s="47" t="s">
        <v>109</v>
      </c>
      <c r="C137" s="96"/>
      <c r="D137" s="96"/>
      <c r="E137" s="96"/>
      <c r="F137" s="97">
        <v>22139</v>
      </c>
    </row>
    <row r="138" spans="1:6">
      <c r="A138" s="89" t="s">
        <v>110</v>
      </c>
      <c r="B138" s="90"/>
      <c r="C138" s="90"/>
      <c r="D138" s="90"/>
      <c r="E138" s="90"/>
      <c r="F138" s="91">
        <f>SUM(F137)</f>
        <v>22139</v>
      </c>
    </row>
    <row r="139" spans="1:6" hidden="1">
      <c r="A139" s="108"/>
      <c r="B139" s="93"/>
      <c r="C139" s="37"/>
      <c r="D139" s="37"/>
      <c r="E139" s="37"/>
      <c r="F139" s="86"/>
    </row>
    <row r="140" spans="1:6" ht="0.95" customHeight="1">
      <c r="A140" s="108"/>
      <c r="B140" s="93"/>
      <c r="C140" s="37"/>
      <c r="D140" s="37"/>
      <c r="E140" s="37"/>
      <c r="F140" s="86"/>
    </row>
    <row r="141" spans="1:6">
      <c r="A141" s="98" t="s">
        <v>111</v>
      </c>
      <c r="B141" s="109" t="s">
        <v>112</v>
      </c>
      <c r="C141" s="82"/>
      <c r="D141" s="82"/>
      <c r="E141" s="82"/>
      <c r="F141" s="100"/>
    </row>
    <row r="142" spans="1:6">
      <c r="A142" s="87"/>
      <c r="B142" s="40" t="s">
        <v>113</v>
      </c>
      <c r="C142" s="37"/>
      <c r="D142" s="37"/>
      <c r="E142" s="37"/>
      <c r="F142" s="86">
        <v>8852</v>
      </c>
    </row>
    <row r="143" spans="1:6">
      <c r="A143" s="87"/>
      <c r="B143" s="40" t="s">
        <v>114</v>
      </c>
      <c r="C143" s="37"/>
      <c r="D143" s="37"/>
      <c r="E143" s="37"/>
      <c r="F143" s="86">
        <v>1844</v>
      </c>
    </row>
    <row r="144" spans="1:6">
      <c r="A144" s="89" t="s">
        <v>115</v>
      </c>
      <c r="B144" s="90"/>
      <c r="C144" s="90"/>
      <c r="D144" s="90"/>
      <c r="E144" s="90"/>
      <c r="F144" s="91">
        <f>SUM(F142:F143)</f>
        <v>10696</v>
      </c>
    </row>
    <row r="145" spans="1:6" ht="15.6" customHeight="1">
      <c r="A145" s="87"/>
      <c r="B145" s="37"/>
      <c r="C145" s="37"/>
      <c r="D145" s="37"/>
      <c r="E145" s="37"/>
      <c r="F145" s="86"/>
    </row>
    <row r="146" spans="1:6" ht="15.6" customHeight="1">
      <c r="A146" s="84" t="s">
        <v>116</v>
      </c>
      <c r="B146" s="85" t="s">
        <v>117</v>
      </c>
      <c r="C146" s="37"/>
      <c r="D146" s="37"/>
      <c r="E146" s="37"/>
      <c r="F146" s="86"/>
    </row>
    <row r="147" spans="1:6" ht="15.95" customHeight="1">
      <c r="A147" s="87"/>
      <c r="B147" s="40" t="s">
        <v>118</v>
      </c>
      <c r="C147" s="37"/>
      <c r="D147" s="37"/>
      <c r="E147" s="37"/>
      <c r="F147" s="86">
        <v>1027676</v>
      </c>
    </row>
    <row r="148" spans="1:6" ht="15.95" customHeight="1">
      <c r="A148" s="87"/>
      <c r="B148" s="40" t="s">
        <v>119</v>
      </c>
      <c r="C148" s="37"/>
      <c r="D148" s="37"/>
      <c r="E148" s="37"/>
      <c r="F148" s="86">
        <v>967076</v>
      </c>
    </row>
    <row r="149" spans="1:6" ht="15.95" customHeight="1">
      <c r="A149" s="87"/>
      <c r="B149" s="40" t="s">
        <v>120</v>
      </c>
      <c r="C149" s="37"/>
      <c r="D149" s="37"/>
      <c r="E149" s="37"/>
      <c r="F149" s="86">
        <v>18286</v>
      </c>
    </row>
    <row r="150" spans="1:6" ht="15.95" customHeight="1">
      <c r="A150" s="87"/>
      <c r="B150" s="40" t="s">
        <v>121</v>
      </c>
      <c r="C150" s="37"/>
      <c r="D150" s="37"/>
      <c r="E150" s="37"/>
      <c r="F150" s="86">
        <v>41629</v>
      </c>
    </row>
    <row r="151" spans="1:6" ht="15.95" customHeight="1">
      <c r="A151" s="87"/>
      <c r="B151" s="40" t="s">
        <v>122</v>
      </c>
      <c r="C151" s="37"/>
      <c r="D151" s="37"/>
      <c r="E151" s="37"/>
      <c r="F151" s="88">
        <v>0</v>
      </c>
    </row>
    <row r="152" spans="1:6">
      <c r="A152" s="89" t="s">
        <v>123</v>
      </c>
      <c r="B152" s="90"/>
      <c r="C152" s="90"/>
      <c r="D152" s="90"/>
      <c r="E152" s="90"/>
      <c r="F152" s="91">
        <f>SUM(F147:F151)</f>
        <v>2054667</v>
      </c>
    </row>
    <row r="153" spans="1:6" ht="17.100000000000001" customHeight="1">
      <c r="A153" s="98"/>
      <c r="B153" s="110"/>
      <c r="C153" s="110"/>
      <c r="D153" s="101"/>
      <c r="E153" s="82"/>
      <c r="F153" s="111"/>
    </row>
    <row r="154" spans="1:6" ht="17.100000000000001" customHeight="1">
      <c r="A154" s="84" t="s">
        <v>124</v>
      </c>
      <c r="B154" s="85" t="s">
        <v>125</v>
      </c>
      <c r="C154" s="37"/>
      <c r="D154" s="37"/>
      <c r="E154" s="93"/>
      <c r="F154" s="86"/>
    </row>
    <row r="155" spans="1:6" ht="17.100000000000001" customHeight="1">
      <c r="A155" s="87"/>
      <c r="B155" s="40" t="s">
        <v>126</v>
      </c>
      <c r="C155" s="37"/>
      <c r="D155" s="37"/>
      <c r="E155" s="93"/>
      <c r="F155" s="102">
        <v>1266730</v>
      </c>
    </row>
    <row r="156" spans="1:6" ht="17.100000000000001" customHeight="1">
      <c r="A156" s="87"/>
      <c r="B156" s="40" t="s">
        <v>127</v>
      </c>
      <c r="C156" s="37"/>
      <c r="D156" s="37"/>
      <c r="E156" s="93"/>
      <c r="F156" s="86">
        <v>13348</v>
      </c>
    </row>
    <row r="157" spans="1:6" ht="17.100000000000001" customHeight="1">
      <c r="A157" s="87"/>
      <c r="B157" s="40" t="s">
        <v>128</v>
      </c>
      <c r="C157" s="37"/>
      <c r="D157" s="37"/>
      <c r="E157" s="93"/>
      <c r="F157" s="86">
        <v>73008</v>
      </c>
    </row>
    <row r="158" spans="1:6" ht="17.100000000000001" customHeight="1">
      <c r="A158" s="87"/>
      <c r="B158" s="40" t="s">
        <v>129</v>
      </c>
      <c r="C158" s="37"/>
      <c r="D158" s="37"/>
      <c r="E158" s="93"/>
      <c r="F158" s="86">
        <v>194177</v>
      </c>
    </row>
    <row r="159" spans="1:6" ht="17.100000000000001" customHeight="1">
      <c r="A159" s="87"/>
      <c r="B159" s="40" t="s">
        <v>130</v>
      </c>
      <c r="C159" s="37"/>
      <c r="D159" s="37"/>
      <c r="E159" s="93"/>
      <c r="F159" s="86">
        <v>1280144</v>
      </c>
    </row>
    <row r="160" spans="1:6" ht="17.100000000000001" customHeight="1">
      <c r="A160" s="87"/>
      <c r="B160" s="40" t="s">
        <v>131</v>
      </c>
      <c r="C160" s="37"/>
      <c r="D160" s="37"/>
      <c r="E160" s="37"/>
      <c r="F160" s="86">
        <v>141264</v>
      </c>
    </row>
    <row r="161" spans="1:6" ht="17.100000000000001" customHeight="1">
      <c r="A161" s="87"/>
      <c r="B161" s="40" t="s">
        <v>132</v>
      </c>
      <c r="C161" s="37"/>
      <c r="D161" s="37"/>
      <c r="E161" s="37"/>
      <c r="F161" s="86">
        <v>162500</v>
      </c>
    </row>
    <row r="162" spans="1:6" ht="17.100000000000001" customHeight="1">
      <c r="A162" s="87"/>
      <c r="B162" s="40" t="s">
        <v>133</v>
      </c>
      <c r="C162" s="37"/>
      <c r="D162" s="37"/>
      <c r="E162" s="37"/>
      <c r="F162" s="86">
        <v>2266054</v>
      </c>
    </row>
    <row r="163" spans="1:6" ht="17.100000000000001" customHeight="1">
      <c r="A163" s="87"/>
      <c r="B163" s="40" t="s">
        <v>134</v>
      </c>
      <c r="C163" s="37"/>
      <c r="D163" s="37"/>
      <c r="E163" s="37"/>
      <c r="F163" s="86">
        <v>41761</v>
      </c>
    </row>
    <row r="164" spans="1:6" ht="17.100000000000001" customHeight="1">
      <c r="A164" s="87"/>
      <c r="B164" s="40" t="s">
        <v>135</v>
      </c>
      <c r="C164" s="37"/>
      <c r="D164" s="37"/>
      <c r="E164" s="37"/>
      <c r="F164" s="86">
        <v>9896</v>
      </c>
    </row>
    <row r="165" spans="1:6" ht="17.100000000000001" customHeight="1">
      <c r="A165" s="87"/>
      <c r="B165" s="40" t="s">
        <v>136</v>
      </c>
      <c r="C165" s="37"/>
      <c r="D165" s="37"/>
      <c r="E165" s="37"/>
      <c r="F165" s="86">
        <v>8957</v>
      </c>
    </row>
    <row r="166" spans="1:6" ht="17.100000000000001" customHeight="1">
      <c r="A166" s="87"/>
      <c r="B166" s="40" t="s">
        <v>137</v>
      </c>
      <c r="C166" s="37"/>
      <c r="D166" s="37"/>
      <c r="E166" s="37"/>
      <c r="F166" s="86">
        <v>109130</v>
      </c>
    </row>
    <row r="167" spans="1:6" ht="17.100000000000001" customHeight="1">
      <c r="A167" s="87"/>
      <c r="B167" s="40" t="s">
        <v>138</v>
      </c>
      <c r="C167" s="37"/>
      <c r="D167" s="37"/>
      <c r="E167" s="37"/>
      <c r="F167" s="86">
        <v>80348</v>
      </c>
    </row>
    <row r="168" spans="1:6" ht="15.95" customHeight="1">
      <c r="A168" s="87"/>
      <c r="B168" s="40" t="s">
        <v>139</v>
      </c>
      <c r="C168" s="37"/>
      <c r="D168" s="37"/>
      <c r="E168" s="37"/>
      <c r="F168" s="86">
        <v>479</v>
      </c>
    </row>
    <row r="169" spans="1:6">
      <c r="A169" s="89" t="s">
        <v>140</v>
      </c>
      <c r="B169" s="90"/>
      <c r="C169" s="90"/>
      <c r="D169" s="90"/>
      <c r="E169" s="90"/>
      <c r="F169" s="91">
        <f>SUM(F154:F168)</f>
        <v>5647796</v>
      </c>
    </row>
    <row r="170" spans="1:6">
      <c r="A170" s="98" t="s">
        <v>141</v>
      </c>
      <c r="B170" s="109" t="s">
        <v>142</v>
      </c>
      <c r="C170" s="82"/>
      <c r="D170" s="82"/>
      <c r="E170" s="82"/>
      <c r="F170" s="100"/>
    </row>
    <row r="171" spans="1:6">
      <c r="A171" s="84"/>
      <c r="B171" s="40" t="s">
        <v>143</v>
      </c>
      <c r="C171" s="37"/>
      <c r="D171" s="37"/>
      <c r="E171" s="37"/>
      <c r="F171" s="88"/>
    </row>
    <row r="172" spans="1:6">
      <c r="A172" s="87"/>
      <c r="B172" s="40" t="s">
        <v>144</v>
      </c>
      <c r="C172" s="37"/>
      <c r="D172" s="37"/>
      <c r="E172" s="37"/>
      <c r="F172" s="86">
        <v>18807</v>
      </c>
    </row>
    <row r="173" spans="1:6">
      <c r="A173" s="87"/>
      <c r="B173" s="40" t="s">
        <v>145</v>
      </c>
      <c r="C173" s="37"/>
      <c r="D173" s="37"/>
      <c r="E173" s="37"/>
      <c r="F173" s="86">
        <v>171793</v>
      </c>
    </row>
    <row r="174" spans="1:6">
      <c r="A174" s="87"/>
      <c r="B174" s="40" t="s">
        <v>146</v>
      </c>
      <c r="C174" s="37"/>
      <c r="D174" s="37"/>
      <c r="E174" s="37"/>
      <c r="F174" s="86">
        <v>362500</v>
      </c>
    </row>
    <row r="175" spans="1:6">
      <c r="A175" s="89" t="s">
        <v>147</v>
      </c>
      <c r="B175" s="90"/>
      <c r="C175" s="90"/>
      <c r="D175" s="90"/>
      <c r="E175" s="90"/>
      <c r="F175" s="91">
        <f>SUM(F171:F174)</f>
        <v>553100</v>
      </c>
    </row>
    <row r="176" spans="1:6">
      <c r="A176" s="112" t="s">
        <v>148</v>
      </c>
      <c r="B176" s="113"/>
      <c r="C176" s="113"/>
      <c r="D176" s="67"/>
      <c r="E176" s="114"/>
      <c r="F176" s="115">
        <f>F175+F169+F152+F144+F138+F134+F129+F123+F117+F110+F103+F94</f>
        <v>14000000</v>
      </c>
    </row>
    <row r="177" spans="1:6">
      <c r="A177" s="84"/>
      <c r="B177" s="77"/>
      <c r="C177" s="77"/>
      <c r="D177" s="93"/>
      <c r="E177" s="37"/>
      <c r="F177" s="86"/>
    </row>
    <row r="178" spans="1:6" ht="33" customHeight="1">
      <c r="A178" s="116"/>
      <c r="B178" s="117" t="s">
        <v>149</v>
      </c>
      <c r="C178" s="117"/>
      <c r="D178" s="117"/>
      <c r="E178" s="117"/>
      <c r="F178" s="118"/>
    </row>
    <row r="179" spans="1:6">
      <c r="A179" s="119">
        <v>1</v>
      </c>
      <c r="B179" s="120" t="s">
        <v>150</v>
      </c>
      <c r="C179" s="121"/>
      <c r="D179" s="106"/>
      <c r="E179" s="37"/>
      <c r="F179" s="107">
        <v>808738</v>
      </c>
    </row>
    <row r="180" spans="1:6">
      <c r="A180" s="119">
        <v>2</v>
      </c>
      <c r="B180" s="122" t="s">
        <v>151</v>
      </c>
      <c r="C180" s="123"/>
      <c r="D180" s="123"/>
      <c r="E180" s="37"/>
      <c r="F180" s="107">
        <v>1651932</v>
      </c>
    </row>
    <row r="181" spans="1:6">
      <c r="A181" s="119">
        <v>3</v>
      </c>
      <c r="B181" s="124" t="s">
        <v>152</v>
      </c>
      <c r="C181" s="124"/>
      <c r="D181" s="106"/>
      <c r="E181" s="37"/>
      <c r="F181" s="107">
        <v>2933686</v>
      </c>
    </row>
    <row r="182" spans="1:6">
      <c r="A182" s="125"/>
      <c r="B182" s="126" t="s">
        <v>153</v>
      </c>
      <c r="C182" s="127"/>
      <c r="D182" s="128"/>
      <c r="E182" s="114"/>
      <c r="F182" s="129">
        <f>SUM(F179:F181)</f>
        <v>5394356</v>
      </c>
    </row>
    <row r="183" spans="1:6">
      <c r="A183" s="52"/>
      <c r="B183" s="52"/>
      <c r="C183" s="130"/>
      <c r="D183" s="12"/>
      <c r="E183" s="28"/>
      <c r="F183" s="28"/>
    </row>
    <row r="184" spans="1:6">
      <c r="A184" s="52"/>
      <c r="B184" s="52"/>
      <c r="C184" s="130"/>
      <c r="D184" s="12"/>
      <c r="E184" s="28"/>
      <c r="F184" s="28"/>
    </row>
    <row r="185" spans="1:6">
      <c r="A185" s="52"/>
      <c r="B185" s="52"/>
      <c r="C185" s="130"/>
      <c r="D185" s="12"/>
      <c r="E185" s="28"/>
      <c r="F185" s="28"/>
    </row>
    <row r="186" spans="1:6" ht="21" customHeight="1" thickBot="1">
      <c r="A186" s="131" t="s">
        <v>52</v>
      </c>
      <c r="B186" s="131"/>
      <c r="C186" s="131"/>
      <c r="D186" s="131"/>
      <c r="E186" s="131"/>
      <c r="F186" s="131"/>
    </row>
    <row r="187" spans="1:6" ht="15.75" thickTop="1">
      <c r="A187" s="76" t="s">
        <v>154</v>
      </c>
      <c r="B187" s="76"/>
      <c r="C187" s="76"/>
      <c r="D187" s="76"/>
      <c r="E187" s="76"/>
      <c r="F187" s="76"/>
    </row>
    <row r="188" spans="1:6">
      <c r="A188" s="38"/>
      <c r="B188" s="38"/>
      <c r="C188" s="38"/>
      <c r="D188" s="38"/>
      <c r="E188" s="38"/>
      <c r="F188" s="38"/>
    </row>
    <row r="189" spans="1:6">
      <c r="A189" s="79" t="s">
        <v>155</v>
      </c>
      <c r="B189" s="79"/>
      <c r="C189" s="79"/>
      <c r="D189" s="79"/>
      <c r="E189" s="79"/>
      <c r="F189" s="79"/>
    </row>
    <row r="190" spans="1:6">
      <c r="A190" s="79"/>
      <c r="B190" s="79"/>
      <c r="C190" s="79"/>
      <c r="D190" s="79"/>
      <c r="E190" s="79"/>
      <c r="F190" s="79"/>
    </row>
    <row r="191" spans="1:6" ht="21" customHeight="1">
      <c r="A191" s="79"/>
      <c r="B191" s="79"/>
      <c r="C191" s="79"/>
      <c r="D191" s="79"/>
      <c r="E191" s="79"/>
      <c r="F191" s="79"/>
    </row>
    <row r="192" spans="1:6" ht="15.75" thickBot="1">
      <c r="A192" s="132"/>
      <c r="B192" s="132"/>
      <c r="C192" s="132"/>
      <c r="D192" s="132"/>
      <c r="E192" s="132"/>
      <c r="F192" s="133" t="s">
        <v>156</v>
      </c>
    </row>
    <row r="193" spans="1:6" ht="15.75" thickTop="1">
      <c r="A193" s="37"/>
      <c r="B193" s="37"/>
      <c r="C193" s="60"/>
      <c r="D193" s="60" t="s">
        <v>17</v>
      </c>
      <c r="E193" s="60" t="s">
        <v>18</v>
      </c>
      <c r="F193" s="60" t="s">
        <v>17</v>
      </c>
    </row>
    <row r="194" spans="1:6">
      <c r="A194" s="37"/>
      <c r="B194" s="43" t="s">
        <v>19</v>
      </c>
      <c r="C194" s="60" t="s">
        <v>16</v>
      </c>
      <c r="D194" s="60" t="s">
        <v>20</v>
      </c>
      <c r="E194" s="60" t="s">
        <v>20</v>
      </c>
      <c r="F194" s="60" t="s">
        <v>20</v>
      </c>
    </row>
    <row r="195" spans="1:6" ht="15.75" thickBot="1">
      <c r="A195" s="132"/>
      <c r="B195" s="132"/>
      <c r="C195" s="134" t="s">
        <v>21</v>
      </c>
      <c r="D195" s="134" t="s">
        <v>22</v>
      </c>
      <c r="E195" s="134" t="s">
        <v>22</v>
      </c>
      <c r="F195" s="134" t="s">
        <v>23</v>
      </c>
    </row>
    <row r="196" spans="1:6" ht="15.75" thickTop="1">
      <c r="A196" s="37"/>
      <c r="B196" s="37"/>
      <c r="C196" s="60"/>
      <c r="D196" s="60"/>
      <c r="E196" s="60"/>
      <c r="F196" s="60"/>
    </row>
    <row r="197" spans="1:6">
      <c r="A197" s="75" t="s">
        <v>157</v>
      </c>
      <c r="B197" s="75"/>
      <c r="C197" s="75"/>
      <c r="D197" s="75"/>
      <c r="E197" s="75"/>
      <c r="F197" s="75"/>
    </row>
    <row r="198" spans="1:6" ht="8.1" customHeight="1">
      <c r="A198" s="135"/>
      <c r="B198" s="135"/>
      <c r="C198" s="135"/>
      <c r="D198" s="135"/>
      <c r="E198" s="135"/>
      <c r="F198" s="135"/>
    </row>
    <row r="199" spans="1:6">
      <c r="A199" s="136" t="s">
        <v>158</v>
      </c>
      <c r="B199" s="136"/>
      <c r="C199" s="136"/>
      <c r="D199" s="136"/>
      <c r="E199" s="136"/>
      <c r="F199" s="136"/>
    </row>
    <row r="200" spans="1:6">
      <c r="A200" s="135" t="s">
        <v>159</v>
      </c>
      <c r="B200" s="53" t="s">
        <v>160</v>
      </c>
      <c r="C200" s="38"/>
      <c r="D200" s="38"/>
      <c r="E200" s="38"/>
      <c r="F200" s="38"/>
    </row>
    <row r="201" spans="1:6">
      <c r="A201" s="137" t="s">
        <v>161</v>
      </c>
      <c r="B201" s="43" t="s">
        <v>162</v>
      </c>
      <c r="C201" s="45">
        <v>2429344</v>
      </c>
      <c r="D201" s="45">
        <v>3033000</v>
      </c>
      <c r="E201" s="45">
        <v>3160600</v>
      </c>
      <c r="F201" s="45">
        <v>3821100</v>
      </c>
    </row>
    <row r="202" spans="1:6">
      <c r="A202" s="137" t="s">
        <v>163</v>
      </c>
      <c r="B202" s="43" t="s">
        <v>164</v>
      </c>
      <c r="C202" s="38"/>
      <c r="D202" s="38"/>
      <c r="E202" s="38"/>
      <c r="F202" s="38"/>
    </row>
    <row r="203" spans="1:6">
      <c r="A203" s="137"/>
      <c r="B203" s="43" t="s">
        <v>165</v>
      </c>
      <c r="C203" s="45">
        <v>75453</v>
      </c>
      <c r="D203" s="45">
        <v>74084</v>
      </c>
      <c r="E203" s="45">
        <v>73684</v>
      </c>
      <c r="F203" s="45">
        <v>75600</v>
      </c>
    </row>
    <row r="204" spans="1:6" ht="30">
      <c r="A204" s="137" t="s">
        <v>166</v>
      </c>
      <c r="B204" s="138" t="s">
        <v>167</v>
      </c>
      <c r="C204" s="45">
        <v>3478537</v>
      </c>
      <c r="D204" s="45">
        <v>4009127</v>
      </c>
      <c r="E204" s="45">
        <v>4348487</v>
      </c>
      <c r="F204" s="45">
        <v>5101300</v>
      </c>
    </row>
    <row r="205" spans="1:6">
      <c r="A205" s="90" t="s">
        <v>168</v>
      </c>
      <c r="B205" s="90"/>
      <c r="C205" s="69">
        <v>5983334</v>
      </c>
      <c r="D205" s="69">
        <v>7116211</v>
      </c>
      <c r="E205" s="69">
        <v>7582771</v>
      </c>
      <c r="F205" s="69">
        <v>8998000</v>
      </c>
    </row>
    <row r="206" spans="1:6">
      <c r="A206" s="38"/>
      <c r="B206" s="53"/>
      <c r="C206" s="93"/>
      <c r="D206" s="93"/>
      <c r="E206" s="93"/>
      <c r="F206" s="93"/>
    </row>
    <row r="207" spans="1:6">
      <c r="A207" s="135" t="s">
        <v>169</v>
      </c>
      <c r="B207" s="53" t="s">
        <v>170</v>
      </c>
      <c r="C207" s="38"/>
      <c r="D207" s="38"/>
      <c r="E207" s="38"/>
      <c r="F207" s="38"/>
    </row>
    <row r="208" spans="1:6" ht="30">
      <c r="A208" s="137" t="s">
        <v>163</v>
      </c>
      <c r="B208" s="138" t="s">
        <v>171</v>
      </c>
      <c r="C208" s="139">
        <v>446411</v>
      </c>
      <c r="D208" s="139">
        <v>268350</v>
      </c>
      <c r="E208" s="139">
        <v>196003</v>
      </c>
      <c r="F208" s="139">
        <v>151750</v>
      </c>
    </row>
    <row r="209" spans="1:6">
      <c r="A209" s="137" t="s">
        <v>172</v>
      </c>
      <c r="B209" s="43" t="s">
        <v>173</v>
      </c>
      <c r="C209" s="38"/>
      <c r="D209" s="38"/>
      <c r="E209" s="38"/>
      <c r="F209" s="38"/>
    </row>
    <row r="210" spans="1:6">
      <c r="A210" s="140" t="s">
        <v>174</v>
      </c>
      <c r="B210" s="43" t="s">
        <v>175</v>
      </c>
      <c r="C210" s="139">
        <v>9802146</v>
      </c>
      <c r="D210" s="139">
        <v>10097846</v>
      </c>
      <c r="E210" s="139">
        <v>9941766</v>
      </c>
      <c r="F210" s="139">
        <v>10627613</v>
      </c>
    </row>
    <row r="211" spans="1:6">
      <c r="A211" s="141" t="s">
        <v>176</v>
      </c>
      <c r="B211" s="43" t="s">
        <v>177</v>
      </c>
      <c r="C211" s="139">
        <v>90214</v>
      </c>
      <c r="D211" s="139">
        <v>53155</v>
      </c>
      <c r="E211" s="139">
        <v>61005</v>
      </c>
      <c r="F211" s="139">
        <v>68267</v>
      </c>
    </row>
    <row r="212" spans="1:6">
      <c r="A212" s="141" t="s">
        <v>178</v>
      </c>
      <c r="B212" s="43" t="s">
        <v>179</v>
      </c>
      <c r="C212" s="44">
        <v>3225617</v>
      </c>
      <c r="D212" s="44">
        <v>2326345</v>
      </c>
      <c r="E212" s="44">
        <v>1424618</v>
      </c>
      <c r="F212" s="44">
        <v>1967776</v>
      </c>
    </row>
    <row r="213" spans="1:6">
      <c r="A213" s="38"/>
      <c r="B213" s="142" t="s">
        <v>180</v>
      </c>
      <c r="C213" s="63">
        <v>13117977</v>
      </c>
      <c r="D213" s="63">
        <v>12477346</v>
      </c>
      <c r="E213" s="63">
        <v>11427389</v>
      </c>
      <c r="F213" s="63">
        <v>12663656</v>
      </c>
    </row>
    <row r="214" spans="1:6">
      <c r="A214" s="90" t="s">
        <v>181</v>
      </c>
      <c r="B214" s="90"/>
      <c r="C214" s="63">
        <v>13564388</v>
      </c>
      <c r="D214" s="63">
        <v>12745696</v>
      </c>
      <c r="E214" s="63">
        <v>11623392</v>
      </c>
      <c r="F214" s="63">
        <v>12815406</v>
      </c>
    </row>
    <row r="215" spans="1:6" ht="0.95" customHeight="1">
      <c r="A215" s="143"/>
      <c r="B215" s="53"/>
      <c r="C215" s="93"/>
      <c r="D215" s="93"/>
      <c r="E215" s="93"/>
      <c r="F215" s="93"/>
    </row>
    <row r="216" spans="1:6" ht="17.25" customHeight="1">
      <c r="A216" s="135" t="s">
        <v>182</v>
      </c>
      <c r="B216" s="53" t="s">
        <v>183</v>
      </c>
      <c r="C216" s="38"/>
      <c r="D216" s="38"/>
      <c r="E216" s="38"/>
      <c r="F216" s="38"/>
    </row>
    <row r="217" spans="1:6" ht="18.75" customHeight="1">
      <c r="A217" s="38"/>
      <c r="B217" s="43" t="s">
        <v>184</v>
      </c>
      <c r="C217" s="139">
        <v>12996199</v>
      </c>
      <c r="D217" s="139">
        <v>15989619</v>
      </c>
      <c r="E217" s="139">
        <v>16593722</v>
      </c>
      <c r="F217" s="139">
        <v>20046626</v>
      </c>
    </row>
    <row r="218" spans="1:6" s="145" customFormat="1" ht="36" customHeight="1">
      <c r="A218" s="144" t="s">
        <v>185</v>
      </c>
      <c r="B218" s="144"/>
      <c r="C218" s="69">
        <v>12996199</v>
      </c>
      <c r="D218" s="69">
        <v>15989619</v>
      </c>
      <c r="E218" s="69">
        <v>16593722</v>
      </c>
      <c r="F218" s="69">
        <v>20046626</v>
      </c>
    </row>
    <row r="219" spans="1:6" s="145" customFormat="1" ht="15.75" thickBot="1">
      <c r="A219" s="146" t="s">
        <v>186</v>
      </c>
      <c r="B219" s="146"/>
      <c r="C219" s="61">
        <v>32543921</v>
      </c>
      <c r="D219" s="61">
        <v>35851526</v>
      </c>
      <c r="E219" s="61">
        <v>35799885</v>
      </c>
      <c r="F219" s="61">
        <v>41860032</v>
      </c>
    </row>
    <row r="220" spans="1:6" s="145" customFormat="1" ht="15.75" thickTop="1">
      <c r="A220" s="93"/>
      <c r="B220" s="36"/>
      <c r="C220" s="93"/>
      <c r="D220" s="93"/>
      <c r="E220" s="93"/>
      <c r="F220" s="93"/>
    </row>
    <row r="221" spans="1:6">
      <c r="A221" s="136" t="s">
        <v>187</v>
      </c>
      <c r="B221" s="136"/>
      <c r="C221" s="136"/>
      <c r="D221" s="136"/>
      <c r="E221" s="136"/>
      <c r="F221" s="136"/>
    </row>
    <row r="222" spans="1:6" ht="30">
      <c r="A222" s="38"/>
      <c r="B222" s="138" t="s">
        <v>188</v>
      </c>
      <c r="C222" s="139">
        <v>3918559</v>
      </c>
      <c r="D222" s="139">
        <v>3851209</v>
      </c>
      <c r="E222" s="139">
        <v>998096</v>
      </c>
      <c r="F222" s="139">
        <v>1518170</v>
      </c>
    </row>
    <row r="223" spans="1:6">
      <c r="A223" s="38"/>
      <c r="B223" s="43" t="s">
        <v>189</v>
      </c>
      <c r="C223" s="38"/>
      <c r="D223" s="38"/>
      <c r="E223" s="38"/>
      <c r="F223" s="38"/>
    </row>
    <row r="224" spans="1:6">
      <c r="A224" s="38"/>
      <c r="B224" s="43" t="s">
        <v>190</v>
      </c>
      <c r="C224" s="139">
        <v>2500</v>
      </c>
      <c r="D224" s="139">
        <v>40400</v>
      </c>
      <c r="E224" s="139">
        <v>38401</v>
      </c>
      <c r="F224" s="139">
        <v>106001</v>
      </c>
    </row>
    <row r="225" spans="1:6">
      <c r="A225" s="38"/>
      <c r="B225" s="43" t="s">
        <v>191</v>
      </c>
      <c r="C225" s="38"/>
      <c r="D225" s="38"/>
      <c r="E225" s="38"/>
      <c r="F225" s="38"/>
    </row>
    <row r="226" spans="1:6">
      <c r="A226" s="38"/>
      <c r="B226" s="43" t="s">
        <v>192</v>
      </c>
      <c r="C226" s="44">
        <v>2996</v>
      </c>
      <c r="D226" s="44">
        <v>8300</v>
      </c>
      <c r="E226" s="44">
        <v>7999</v>
      </c>
      <c r="F226" s="44">
        <v>7999</v>
      </c>
    </row>
    <row r="227" spans="1:6" s="145" customFormat="1">
      <c r="A227" s="90" t="s">
        <v>193</v>
      </c>
      <c r="B227" s="90"/>
      <c r="C227" s="147">
        <v>3924055</v>
      </c>
      <c r="D227" s="147">
        <v>3899909</v>
      </c>
      <c r="E227" s="147">
        <v>1044496</v>
      </c>
      <c r="F227" s="147">
        <v>1632170</v>
      </c>
    </row>
    <row r="228" spans="1:6" s="145" customFormat="1" ht="32.25" customHeight="1">
      <c r="A228" s="144" t="s">
        <v>194</v>
      </c>
      <c r="B228" s="144"/>
      <c r="C228" s="69">
        <v>36467976</v>
      </c>
      <c r="D228" s="69">
        <v>39751435</v>
      </c>
      <c r="E228" s="69">
        <v>36844381</v>
      </c>
      <c r="F228" s="69">
        <v>43492202</v>
      </c>
    </row>
    <row r="229" spans="1:6" s="145" customFormat="1">
      <c r="A229" s="93"/>
      <c r="B229" s="36"/>
      <c r="C229" s="93"/>
      <c r="D229" s="93"/>
      <c r="E229" s="93"/>
      <c r="F229" s="93"/>
    </row>
    <row r="230" spans="1:6">
      <c r="A230" s="148" t="s">
        <v>195</v>
      </c>
      <c r="B230" s="148"/>
      <c r="C230" s="148"/>
      <c r="D230" s="148"/>
      <c r="E230" s="148"/>
      <c r="F230" s="148"/>
    </row>
    <row r="231" spans="1:6">
      <c r="A231" s="135" t="s">
        <v>159</v>
      </c>
      <c r="B231" s="53" t="s">
        <v>142</v>
      </c>
      <c r="C231" s="38"/>
      <c r="D231" s="38"/>
      <c r="E231" s="38"/>
      <c r="F231" s="38"/>
    </row>
    <row r="232" spans="1:6">
      <c r="A232" s="149" t="s">
        <v>161</v>
      </c>
      <c r="B232" s="40" t="s">
        <v>196</v>
      </c>
      <c r="C232" s="150">
        <v>463050</v>
      </c>
      <c r="D232" s="150">
        <v>443690</v>
      </c>
      <c r="E232" s="150">
        <v>460252</v>
      </c>
      <c r="F232" s="150">
        <v>475510</v>
      </c>
    </row>
    <row r="233" spans="1:6">
      <c r="A233" s="137" t="s">
        <v>163</v>
      </c>
      <c r="B233" s="43" t="s">
        <v>197</v>
      </c>
      <c r="C233" s="143"/>
      <c r="D233" s="143"/>
      <c r="E233" s="143"/>
      <c r="F233" s="143"/>
    </row>
    <row r="234" spans="1:6" ht="30">
      <c r="A234" s="140" t="s">
        <v>174</v>
      </c>
      <c r="B234" s="138" t="s">
        <v>198</v>
      </c>
      <c r="C234" s="45">
        <v>14848</v>
      </c>
      <c r="D234" s="45">
        <v>13444</v>
      </c>
      <c r="E234" s="45">
        <v>13444</v>
      </c>
      <c r="F234" s="45">
        <v>13860</v>
      </c>
    </row>
    <row r="235" spans="1:6">
      <c r="A235" s="140" t="s">
        <v>176</v>
      </c>
      <c r="B235" s="43" t="s">
        <v>199</v>
      </c>
      <c r="C235" s="38"/>
      <c r="D235" s="38"/>
      <c r="E235" s="38"/>
      <c r="F235" s="38"/>
    </row>
    <row r="236" spans="1:6">
      <c r="A236" s="140"/>
      <c r="B236" s="43" t="s">
        <v>200</v>
      </c>
      <c r="C236" s="45">
        <v>87269</v>
      </c>
      <c r="D236" s="45">
        <v>77410</v>
      </c>
      <c r="E236" s="45">
        <v>80584</v>
      </c>
      <c r="F236" s="45">
        <v>85903</v>
      </c>
    </row>
    <row r="237" spans="1:6" ht="30">
      <c r="A237" s="151" t="s">
        <v>178</v>
      </c>
      <c r="B237" s="138" t="s">
        <v>201</v>
      </c>
      <c r="C237" s="45">
        <v>207492</v>
      </c>
      <c r="D237" s="45">
        <v>246197</v>
      </c>
      <c r="E237" s="45">
        <v>246197</v>
      </c>
      <c r="F237" s="45">
        <v>300002</v>
      </c>
    </row>
    <row r="238" spans="1:6">
      <c r="A238" s="152" t="s">
        <v>202</v>
      </c>
      <c r="B238" s="152"/>
      <c r="C238" s="69">
        <v>309609</v>
      </c>
      <c r="D238" s="69">
        <v>337051</v>
      </c>
      <c r="E238" s="69">
        <v>340225</v>
      </c>
      <c r="F238" s="69">
        <v>399765</v>
      </c>
    </row>
    <row r="239" spans="1:6" ht="0.95" customHeight="1">
      <c r="A239" s="153"/>
      <c r="B239" s="153"/>
      <c r="C239" s="38"/>
      <c r="D239" s="38"/>
      <c r="E239" s="38"/>
      <c r="F239" s="38"/>
    </row>
    <row r="240" spans="1:6" ht="30">
      <c r="A240" s="154" t="s">
        <v>172</v>
      </c>
      <c r="B240" s="155" t="s">
        <v>203</v>
      </c>
      <c r="C240" s="44">
        <v>1664260</v>
      </c>
      <c r="D240" s="44">
        <v>2074973</v>
      </c>
      <c r="E240" s="44">
        <v>2074973</v>
      </c>
      <c r="F240" s="44">
        <v>2041537</v>
      </c>
    </row>
    <row r="241" spans="1:6" ht="18" customHeight="1">
      <c r="A241" s="156" t="s">
        <v>204</v>
      </c>
      <c r="B241" s="138" t="s">
        <v>205</v>
      </c>
      <c r="C241" s="45">
        <v>2831380</v>
      </c>
      <c r="D241" s="45">
        <v>2427723</v>
      </c>
      <c r="E241" s="45">
        <v>2514747</v>
      </c>
      <c r="F241" s="45">
        <v>3141475</v>
      </c>
    </row>
    <row r="242" spans="1:6" ht="30">
      <c r="A242" s="156" t="s">
        <v>206</v>
      </c>
      <c r="B242" s="138" t="s">
        <v>207</v>
      </c>
      <c r="C242" s="45">
        <v>10398040</v>
      </c>
      <c r="D242" s="45">
        <v>10668728</v>
      </c>
      <c r="E242" s="45">
        <v>10670548</v>
      </c>
      <c r="F242" s="45">
        <v>10981898</v>
      </c>
    </row>
    <row r="243" spans="1:6" s="145" customFormat="1">
      <c r="A243" s="90" t="s">
        <v>208</v>
      </c>
      <c r="B243" s="90"/>
      <c r="C243" s="69">
        <v>15666339</v>
      </c>
      <c r="D243" s="69">
        <v>15952165</v>
      </c>
      <c r="E243" s="69">
        <v>16060745</v>
      </c>
      <c r="F243" s="69">
        <v>17040185</v>
      </c>
    </row>
    <row r="244" spans="1:6" s="145" customFormat="1">
      <c r="A244" s="157"/>
      <c r="B244" s="158"/>
      <c r="C244" s="93"/>
      <c r="D244" s="93"/>
      <c r="E244" s="93"/>
      <c r="F244" s="93"/>
    </row>
    <row r="245" spans="1:6" ht="15.95" customHeight="1">
      <c r="A245" s="159" t="s">
        <v>209</v>
      </c>
      <c r="B245" s="158" t="s">
        <v>125</v>
      </c>
      <c r="C245" s="37"/>
      <c r="D245" s="37"/>
      <c r="E245" s="37"/>
      <c r="F245" s="37"/>
    </row>
    <row r="246" spans="1:6" ht="19.5" customHeight="1">
      <c r="A246" s="160" t="s">
        <v>161</v>
      </c>
      <c r="B246" s="161" t="s">
        <v>210</v>
      </c>
      <c r="C246" s="139">
        <v>4086768</v>
      </c>
      <c r="D246" s="139">
        <v>4810172</v>
      </c>
      <c r="E246" s="139">
        <v>5603559</v>
      </c>
      <c r="F246" s="139">
        <v>4383766</v>
      </c>
    </row>
    <row r="247" spans="1:6" ht="19.5" customHeight="1">
      <c r="A247" s="160" t="s">
        <v>163</v>
      </c>
      <c r="B247" s="161" t="s">
        <v>211</v>
      </c>
      <c r="C247" s="139">
        <v>1211039</v>
      </c>
      <c r="D247" s="139">
        <v>1207363</v>
      </c>
      <c r="E247" s="139">
        <v>1202263</v>
      </c>
      <c r="F247" s="139">
        <v>1159403</v>
      </c>
    </row>
    <row r="248" spans="1:6" ht="30">
      <c r="A248" s="156" t="s">
        <v>172</v>
      </c>
      <c r="B248" s="161" t="s">
        <v>212</v>
      </c>
      <c r="C248" s="139">
        <v>664803</v>
      </c>
      <c r="D248" s="139">
        <v>758902</v>
      </c>
      <c r="E248" s="139">
        <v>765512</v>
      </c>
      <c r="F248" s="139">
        <v>514896</v>
      </c>
    </row>
    <row r="249" spans="1:6">
      <c r="A249" s="160" t="s">
        <v>204</v>
      </c>
      <c r="B249" s="161" t="s">
        <v>213</v>
      </c>
      <c r="C249" s="139">
        <v>76727</v>
      </c>
      <c r="D249" s="139">
        <v>50059</v>
      </c>
      <c r="E249" s="139">
        <v>56345</v>
      </c>
      <c r="F249" s="139">
        <v>57328</v>
      </c>
    </row>
    <row r="250" spans="1:6" ht="30">
      <c r="A250" s="160" t="s">
        <v>206</v>
      </c>
      <c r="B250" s="138" t="s">
        <v>214</v>
      </c>
      <c r="C250" s="45">
        <v>171473</v>
      </c>
      <c r="D250" s="45">
        <v>181228</v>
      </c>
      <c r="E250" s="45">
        <v>200949</v>
      </c>
      <c r="F250" s="45">
        <v>271610</v>
      </c>
    </row>
    <row r="251" spans="1:6" ht="19.5" customHeight="1">
      <c r="A251" s="156" t="s">
        <v>215</v>
      </c>
      <c r="B251" s="138" t="s">
        <v>136</v>
      </c>
      <c r="C251" s="45">
        <v>34087</v>
      </c>
      <c r="D251" s="45">
        <v>25529</v>
      </c>
      <c r="E251" s="45">
        <v>37988</v>
      </c>
      <c r="F251" s="45">
        <v>27896</v>
      </c>
    </row>
    <row r="252" spans="1:6" ht="19.5" customHeight="1">
      <c r="A252" s="156" t="s">
        <v>216</v>
      </c>
      <c r="B252" s="138" t="s">
        <v>217</v>
      </c>
      <c r="C252" s="45">
        <v>564541</v>
      </c>
      <c r="D252" s="45">
        <v>697917</v>
      </c>
      <c r="E252" s="45">
        <v>709009</v>
      </c>
      <c r="F252" s="45">
        <v>740713</v>
      </c>
    </row>
    <row r="253" spans="1:6" ht="19.5" customHeight="1">
      <c r="A253" s="156" t="s">
        <v>218</v>
      </c>
      <c r="B253" s="138" t="s">
        <v>75</v>
      </c>
      <c r="C253" s="45">
        <v>103375</v>
      </c>
      <c r="D253" s="45">
        <v>110931</v>
      </c>
      <c r="E253" s="45">
        <v>114994</v>
      </c>
      <c r="F253" s="45">
        <v>100700</v>
      </c>
    </row>
    <row r="254" spans="1:6" s="145" customFormat="1" ht="17.25" customHeight="1" thickBot="1">
      <c r="A254" s="146" t="s">
        <v>219</v>
      </c>
      <c r="B254" s="146"/>
      <c r="C254" s="61">
        <v>6912813</v>
      </c>
      <c r="D254" s="61">
        <v>7842101</v>
      </c>
      <c r="E254" s="61">
        <v>8690619</v>
      </c>
      <c r="F254" s="61">
        <v>7256312</v>
      </c>
    </row>
    <row r="255" spans="1:6" s="145" customFormat="1" ht="15.75" thickTop="1">
      <c r="A255" s="135"/>
      <c r="B255" s="53"/>
      <c r="C255" s="93"/>
      <c r="D255" s="93"/>
      <c r="E255" s="93"/>
      <c r="F255" s="93"/>
    </row>
    <row r="256" spans="1:6">
      <c r="A256" s="135" t="s">
        <v>220</v>
      </c>
      <c r="B256" s="53" t="s">
        <v>221</v>
      </c>
      <c r="C256" s="38"/>
      <c r="D256" s="38"/>
      <c r="E256" s="38"/>
      <c r="F256" s="38"/>
    </row>
    <row r="257" spans="1:6" ht="14.1" customHeight="1">
      <c r="A257" s="137" t="s">
        <v>161</v>
      </c>
      <c r="B257" s="43" t="s">
        <v>222</v>
      </c>
      <c r="C257" s="45">
        <v>1903715</v>
      </c>
      <c r="D257" s="45">
        <v>2214339</v>
      </c>
      <c r="E257" s="45">
        <v>2384576</v>
      </c>
      <c r="F257" s="45">
        <v>2346702</v>
      </c>
    </row>
    <row r="258" spans="1:6" ht="14.1" customHeight="1">
      <c r="A258" s="137" t="s">
        <v>163</v>
      </c>
      <c r="B258" s="43" t="s">
        <v>223</v>
      </c>
      <c r="C258" s="45">
        <v>480563</v>
      </c>
      <c r="D258" s="45">
        <v>334291</v>
      </c>
      <c r="E258" s="45">
        <v>418388</v>
      </c>
      <c r="F258" s="45">
        <v>1193356</v>
      </c>
    </row>
    <row r="259" spans="1:6" ht="14.1" customHeight="1">
      <c r="A259" s="149" t="s">
        <v>172</v>
      </c>
      <c r="B259" s="40" t="s">
        <v>224</v>
      </c>
      <c r="C259" s="41">
        <v>4450</v>
      </c>
      <c r="D259" s="41">
        <v>10000</v>
      </c>
      <c r="E259" s="41">
        <v>10000</v>
      </c>
      <c r="F259" s="41">
        <v>10000</v>
      </c>
    </row>
    <row r="260" spans="1:6" ht="14.1" customHeight="1">
      <c r="A260" s="149" t="s">
        <v>204</v>
      </c>
      <c r="B260" s="40" t="s">
        <v>225</v>
      </c>
      <c r="C260" s="139">
        <v>366629</v>
      </c>
      <c r="D260" s="139">
        <v>1073961</v>
      </c>
      <c r="E260" s="139">
        <v>1078156</v>
      </c>
      <c r="F260" s="139">
        <v>1468690</v>
      </c>
    </row>
    <row r="261" spans="1:6" ht="14.1" customHeight="1">
      <c r="A261" s="149" t="s">
        <v>206</v>
      </c>
      <c r="B261" s="40" t="s">
        <v>226</v>
      </c>
      <c r="C261" s="139">
        <v>603606</v>
      </c>
      <c r="D261" s="139">
        <v>643372</v>
      </c>
      <c r="E261" s="139">
        <v>774472</v>
      </c>
      <c r="F261" s="139">
        <v>835853</v>
      </c>
    </row>
    <row r="262" spans="1:6" ht="14.1" customHeight="1">
      <c r="A262" s="137" t="s">
        <v>215</v>
      </c>
      <c r="B262" s="43" t="s">
        <v>227</v>
      </c>
      <c r="C262" s="45">
        <v>234967</v>
      </c>
      <c r="D262" s="45">
        <v>440682</v>
      </c>
      <c r="E262" s="45">
        <v>476565</v>
      </c>
      <c r="F262" s="45">
        <v>171586</v>
      </c>
    </row>
    <row r="263" spans="1:6" ht="14.1" customHeight="1">
      <c r="A263" s="149" t="s">
        <v>216</v>
      </c>
      <c r="B263" s="40" t="s">
        <v>228</v>
      </c>
      <c r="C263" s="139">
        <v>862280</v>
      </c>
      <c r="D263" s="139">
        <v>701942</v>
      </c>
      <c r="E263" s="139">
        <v>775496</v>
      </c>
      <c r="F263" s="139">
        <v>871115</v>
      </c>
    </row>
    <row r="264" spans="1:6" ht="30">
      <c r="A264" s="149" t="s">
        <v>174</v>
      </c>
      <c r="B264" s="161" t="s">
        <v>229</v>
      </c>
      <c r="C264" s="139">
        <v>32372</v>
      </c>
      <c r="D264" s="139">
        <v>23048</v>
      </c>
      <c r="E264" s="139">
        <v>28099</v>
      </c>
      <c r="F264" s="139">
        <v>16584</v>
      </c>
    </row>
    <row r="265" spans="1:6" ht="14.1" customHeight="1">
      <c r="A265" s="162" t="s">
        <v>230</v>
      </c>
      <c r="B265" s="47" t="s">
        <v>231</v>
      </c>
      <c r="C265" s="44">
        <v>312704</v>
      </c>
      <c r="D265" s="44">
        <v>1078374</v>
      </c>
      <c r="E265" s="44">
        <v>275854</v>
      </c>
      <c r="F265" s="44">
        <v>793989</v>
      </c>
    </row>
    <row r="266" spans="1:6" s="145" customFormat="1">
      <c r="A266" s="90" t="s">
        <v>232</v>
      </c>
      <c r="B266" s="90"/>
      <c r="C266" s="69">
        <v>4801286</v>
      </c>
      <c r="D266" s="69">
        <v>6520009</v>
      </c>
      <c r="E266" s="69">
        <v>6221606</v>
      </c>
      <c r="F266" s="69">
        <v>7707875</v>
      </c>
    </row>
    <row r="267" spans="1:6" s="145" customFormat="1" ht="28.5">
      <c r="A267" s="135" t="s">
        <v>233</v>
      </c>
      <c r="B267" s="163" t="s">
        <v>234</v>
      </c>
      <c r="C267" s="56">
        <v>0</v>
      </c>
      <c r="D267" s="57">
        <v>216398</v>
      </c>
      <c r="E267" s="57">
        <v>216398</v>
      </c>
      <c r="F267" s="44">
        <v>327873</v>
      </c>
    </row>
    <row r="268" spans="1:6" s="145" customFormat="1">
      <c r="A268" s="164" t="s">
        <v>235</v>
      </c>
      <c r="B268" s="164"/>
      <c r="C268" s="69">
        <v>27380438</v>
      </c>
      <c r="D268" s="69">
        <v>30530673</v>
      </c>
      <c r="E268" s="69">
        <v>31189368</v>
      </c>
      <c r="F268" s="69">
        <v>32332245</v>
      </c>
    </row>
    <row r="269" spans="1:6" s="145" customFormat="1" ht="8.1" customHeight="1">
      <c r="A269" s="77"/>
      <c r="B269" s="77"/>
      <c r="C269" s="93"/>
      <c r="D269" s="93"/>
      <c r="E269" s="93"/>
      <c r="F269" s="93"/>
    </row>
    <row r="270" spans="1:6">
      <c r="A270" s="136" t="s">
        <v>236</v>
      </c>
      <c r="B270" s="136"/>
      <c r="C270" s="136"/>
      <c r="D270" s="136"/>
      <c r="E270" s="136"/>
      <c r="F270" s="136"/>
    </row>
    <row r="271" spans="1:6" ht="8.1" customHeight="1">
      <c r="A271" s="137"/>
      <c r="B271" s="43"/>
      <c r="C271" s="38"/>
      <c r="D271" s="38"/>
      <c r="E271" s="38"/>
      <c r="F271" s="38"/>
    </row>
    <row r="272" spans="1:6" ht="30">
      <c r="A272" s="137" t="s">
        <v>237</v>
      </c>
      <c r="B272" s="138" t="s">
        <v>238</v>
      </c>
      <c r="C272" s="45">
        <v>888670</v>
      </c>
      <c r="D272" s="45">
        <v>238286</v>
      </c>
      <c r="E272" s="45">
        <v>703041</v>
      </c>
      <c r="F272" s="45">
        <v>311305</v>
      </c>
    </row>
    <row r="273" spans="1:6">
      <c r="A273" s="137" t="s">
        <v>209</v>
      </c>
      <c r="B273" s="43" t="s">
        <v>239</v>
      </c>
      <c r="C273" s="45">
        <v>2206356</v>
      </c>
      <c r="D273" s="45">
        <v>3917997</v>
      </c>
      <c r="E273" s="45">
        <v>3937612</v>
      </c>
      <c r="F273" s="45">
        <v>4869431</v>
      </c>
    </row>
    <row r="274" spans="1:6" ht="30">
      <c r="A274" s="137" t="s">
        <v>220</v>
      </c>
      <c r="B274" s="138" t="s">
        <v>240</v>
      </c>
      <c r="C274" s="45">
        <v>3390224</v>
      </c>
      <c r="D274" s="45">
        <v>4737496</v>
      </c>
      <c r="E274" s="45">
        <v>4943216</v>
      </c>
      <c r="F274" s="45">
        <v>5375524</v>
      </c>
    </row>
    <row r="275" spans="1:6" s="145" customFormat="1">
      <c r="A275" s="90" t="s">
        <v>241</v>
      </c>
      <c r="B275" s="90"/>
      <c r="C275" s="69">
        <v>6485250</v>
      </c>
      <c r="D275" s="69">
        <v>8893779</v>
      </c>
      <c r="E275" s="69">
        <v>9583869</v>
      </c>
      <c r="F275" s="69">
        <v>10556260</v>
      </c>
    </row>
    <row r="276" spans="1:6" s="145" customFormat="1" ht="8.1" customHeight="1">
      <c r="A276" s="101"/>
      <c r="B276" s="165"/>
      <c r="C276" s="101"/>
      <c r="D276" s="101"/>
      <c r="E276" s="101"/>
      <c r="F276" s="101"/>
    </row>
    <row r="277" spans="1:6">
      <c r="A277" s="77" t="s">
        <v>242</v>
      </c>
      <c r="B277" s="36" t="s">
        <v>243</v>
      </c>
      <c r="C277" s="37"/>
      <c r="D277" s="37"/>
      <c r="E277" s="37"/>
      <c r="F277" s="37"/>
    </row>
    <row r="278" spans="1:6">
      <c r="A278" s="149"/>
      <c r="B278" s="40" t="s">
        <v>244</v>
      </c>
      <c r="C278" s="139">
        <v>675491</v>
      </c>
      <c r="D278" s="139">
        <v>519011</v>
      </c>
      <c r="E278" s="139">
        <v>519011</v>
      </c>
      <c r="F278" s="139">
        <v>473065</v>
      </c>
    </row>
    <row r="279" spans="1:6" ht="30">
      <c r="A279" s="162"/>
      <c r="B279" s="155" t="s">
        <v>245</v>
      </c>
      <c r="C279" s="44">
        <v>187376</v>
      </c>
      <c r="D279" s="44">
        <v>219602</v>
      </c>
      <c r="E279" s="44">
        <v>219602</v>
      </c>
      <c r="F279" s="44">
        <v>225109</v>
      </c>
    </row>
    <row r="280" spans="1:6" s="145" customFormat="1">
      <c r="A280" s="90" t="s">
        <v>246</v>
      </c>
      <c r="B280" s="90"/>
      <c r="C280" s="63">
        <v>862867</v>
      </c>
      <c r="D280" s="63">
        <v>738613</v>
      </c>
      <c r="E280" s="63">
        <v>738613</v>
      </c>
      <c r="F280" s="63">
        <v>698174</v>
      </c>
    </row>
    <row r="281" spans="1:6" s="145" customFormat="1">
      <c r="A281" s="126" t="s">
        <v>247</v>
      </c>
      <c r="B281" s="65" t="s">
        <v>248</v>
      </c>
      <c r="C281" s="166">
        <v>369800</v>
      </c>
      <c r="D281" s="167">
        <v>40500</v>
      </c>
      <c r="E281" s="167">
        <v>60500</v>
      </c>
      <c r="F281" s="167">
        <v>454000</v>
      </c>
    </row>
    <row r="282" spans="1:6" s="145" customFormat="1" ht="28.5">
      <c r="A282" s="126" t="s">
        <v>249</v>
      </c>
      <c r="B282" s="168" t="s">
        <v>250</v>
      </c>
      <c r="C282" s="66" t="s">
        <v>43</v>
      </c>
      <c r="D282" s="66" t="s">
        <v>43</v>
      </c>
      <c r="E282" s="66" t="s">
        <v>43</v>
      </c>
      <c r="F282" s="66" t="s">
        <v>43</v>
      </c>
    </row>
    <row r="283" spans="1:6" s="145" customFormat="1" ht="8.1" customHeight="1">
      <c r="A283" s="143"/>
      <c r="B283" s="165"/>
      <c r="C283" s="101"/>
      <c r="D283" s="101"/>
      <c r="E283" s="101"/>
      <c r="F283" s="101"/>
    </row>
    <row r="284" spans="1:6" s="145" customFormat="1" ht="30" customHeight="1" thickBot="1">
      <c r="A284" s="169" t="s">
        <v>251</v>
      </c>
      <c r="B284" s="170"/>
      <c r="C284" s="171">
        <v>35098355</v>
      </c>
      <c r="D284" s="171">
        <v>40203565</v>
      </c>
      <c r="E284" s="171">
        <v>41572350</v>
      </c>
      <c r="F284" s="171">
        <v>44040679</v>
      </c>
    </row>
    <row r="285" spans="1:6" ht="8.1" customHeight="1" thickTop="1">
      <c r="A285" s="172"/>
      <c r="B285" s="172"/>
      <c r="C285" s="172"/>
      <c r="D285" s="172"/>
      <c r="E285" s="172"/>
      <c r="F285" s="172"/>
    </row>
    <row r="286" spans="1:6">
      <c r="A286" s="122" t="s">
        <v>252</v>
      </c>
      <c r="B286" s="122"/>
      <c r="C286" s="122"/>
      <c r="D286" s="122"/>
      <c r="E286" s="122"/>
      <c r="F286" s="122"/>
    </row>
    <row r="287" spans="1:6">
      <c r="A287" s="122"/>
      <c r="B287" s="122"/>
      <c r="C287" s="122"/>
      <c r="D287" s="122"/>
      <c r="E287" s="122"/>
      <c r="F287" s="122"/>
    </row>
    <row r="288" spans="1:6" ht="27.75" customHeight="1">
      <c r="A288" s="122"/>
      <c r="B288" s="122"/>
      <c r="C288" s="122"/>
      <c r="D288" s="122"/>
      <c r="E288" s="122"/>
      <c r="F288" s="122"/>
    </row>
    <row r="289" spans="1:6" ht="15.75" thickBot="1">
      <c r="A289" s="173"/>
      <c r="B289" s="26"/>
      <c r="C289" s="26"/>
      <c r="D289" s="26"/>
      <c r="E289" s="26"/>
      <c r="F289" s="26"/>
    </row>
    <row r="290" spans="1:6" ht="15.75" thickTop="1">
      <c r="A290" s="22"/>
      <c r="B290" s="22"/>
      <c r="C290" s="22"/>
      <c r="D290" s="22"/>
      <c r="E290" s="22"/>
      <c r="F290" s="22"/>
    </row>
    <row r="291" spans="1:6">
      <c r="A291" s="22"/>
      <c r="B291" s="22"/>
      <c r="C291" s="22"/>
      <c r="D291" s="22"/>
      <c r="E291" s="22"/>
      <c r="F291" s="22"/>
    </row>
    <row r="292" spans="1:6">
      <c r="A292" s="22"/>
      <c r="B292" s="22"/>
      <c r="C292" s="22"/>
      <c r="D292" s="22"/>
      <c r="E292" s="22"/>
      <c r="F292" s="22"/>
    </row>
    <row r="293" spans="1:6">
      <c r="A293" s="22"/>
      <c r="B293" s="22"/>
      <c r="C293" s="22"/>
      <c r="D293" s="22"/>
      <c r="E293" s="22"/>
      <c r="F293" s="22"/>
    </row>
    <row r="294" spans="1:6">
      <c r="A294" s="22"/>
      <c r="B294" s="22"/>
      <c r="C294" s="22"/>
      <c r="D294" s="22"/>
      <c r="E294" s="22"/>
      <c r="F294" s="22"/>
    </row>
    <row r="295" spans="1:6">
      <c r="A295" s="22"/>
      <c r="B295" s="22"/>
      <c r="C295" s="22"/>
      <c r="D295" s="22"/>
      <c r="E295" s="22"/>
      <c r="F295" s="22"/>
    </row>
    <row r="296" spans="1:6">
      <c r="A296" s="22"/>
      <c r="B296" s="22"/>
      <c r="C296" s="22"/>
      <c r="D296" s="22"/>
      <c r="E296" s="22"/>
      <c r="F296" s="22"/>
    </row>
    <row r="297" spans="1:6">
      <c r="A297" s="22"/>
      <c r="B297" s="22"/>
      <c r="C297" s="22"/>
      <c r="D297" s="22"/>
      <c r="E297" s="22"/>
      <c r="F297" s="22"/>
    </row>
    <row r="298" spans="1:6">
      <c r="A298" s="22"/>
      <c r="B298" s="22"/>
      <c r="C298" s="22"/>
      <c r="D298" s="22"/>
      <c r="E298" s="22"/>
      <c r="F298" s="22"/>
    </row>
    <row r="299" spans="1:6">
      <c r="A299" s="22"/>
      <c r="B299" s="22"/>
      <c r="C299" s="22"/>
      <c r="D299" s="22"/>
      <c r="E299" s="22"/>
      <c r="F299" s="22"/>
    </row>
    <row r="300" spans="1:6">
      <c r="A300" s="22"/>
      <c r="B300" s="22"/>
      <c r="C300" s="22"/>
      <c r="D300" s="22"/>
      <c r="E300" s="22"/>
      <c r="F300" s="22"/>
    </row>
    <row r="301" spans="1:6">
      <c r="A301" s="22"/>
      <c r="B301" s="22"/>
      <c r="C301" s="22"/>
      <c r="D301" s="22"/>
      <c r="E301" s="22"/>
      <c r="F301" s="22"/>
    </row>
    <row r="302" spans="1:6">
      <c r="A302" s="22"/>
      <c r="B302" s="22"/>
      <c r="C302" s="22"/>
      <c r="D302" s="22"/>
      <c r="E302" s="22"/>
      <c r="F302" s="22"/>
    </row>
    <row r="303" spans="1:6">
      <c r="A303" s="22"/>
      <c r="B303" s="22"/>
      <c r="C303" s="22"/>
      <c r="D303" s="22"/>
      <c r="E303" s="22"/>
      <c r="F303" s="22"/>
    </row>
    <row r="304" spans="1:6">
      <c r="A304" s="22"/>
      <c r="B304" s="22"/>
      <c r="C304" s="22"/>
      <c r="D304" s="22"/>
      <c r="E304" s="22"/>
      <c r="F304" s="22"/>
    </row>
    <row r="305" spans="1:6">
      <c r="A305" s="22"/>
      <c r="B305" s="22"/>
      <c r="C305" s="22"/>
      <c r="D305" s="22"/>
      <c r="E305" s="22"/>
      <c r="F305" s="22"/>
    </row>
    <row r="306" spans="1:6">
      <c r="A306" s="22"/>
      <c r="B306" s="22"/>
      <c r="C306" s="22"/>
      <c r="D306" s="22"/>
      <c r="E306" s="22"/>
      <c r="F306" s="22"/>
    </row>
    <row r="307" spans="1:6">
      <c r="A307" s="22"/>
      <c r="B307" s="22"/>
      <c r="C307" s="22"/>
      <c r="D307" s="22"/>
      <c r="E307" s="22"/>
      <c r="F307" s="22"/>
    </row>
    <row r="308" spans="1:6">
      <c r="A308" s="22"/>
      <c r="B308" s="22"/>
      <c r="C308" s="22"/>
      <c r="D308" s="22"/>
      <c r="E308" s="22"/>
      <c r="F308" s="22"/>
    </row>
    <row r="309" spans="1:6">
      <c r="A309" s="22"/>
      <c r="B309" s="22"/>
      <c r="C309" s="22"/>
      <c r="D309" s="22"/>
      <c r="E309" s="22"/>
      <c r="F309" s="22"/>
    </row>
    <row r="310" spans="1:6">
      <c r="A310" s="22"/>
      <c r="B310" s="22"/>
      <c r="C310" s="22"/>
      <c r="D310" s="22"/>
      <c r="E310" s="22"/>
      <c r="F310" s="22"/>
    </row>
    <row r="311" spans="1:6">
      <c r="A311" s="22"/>
      <c r="B311" s="22"/>
      <c r="C311" s="22"/>
      <c r="D311" s="22"/>
      <c r="E311" s="22"/>
      <c r="F311" s="22"/>
    </row>
    <row r="312" spans="1:6">
      <c r="A312" s="22"/>
      <c r="B312" s="22"/>
      <c r="C312" s="22"/>
      <c r="D312" s="22"/>
      <c r="E312" s="22"/>
      <c r="F312" s="22"/>
    </row>
    <row r="313" spans="1:6">
      <c r="A313" s="22"/>
      <c r="B313" s="22"/>
      <c r="C313" s="22"/>
      <c r="D313" s="22"/>
      <c r="E313" s="22"/>
      <c r="F313" s="22"/>
    </row>
    <row r="314" spans="1:6">
      <c r="A314" s="22"/>
      <c r="B314" s="22"/>
      <c r="C314" s="22"/>
      <c r="D314" s="22"/>
      <c r="E314" s="22"/>
      <c r="F314" s="22"/>
    </row>
    <row r="315" spans="1:6">
      <c r="A315" s="22"/>
      <c r="B315" s="22"/>
      <c r="C315" s="22"/>
      <c r="D315" s="22"/>
      <c r="E315" s="22"/>
      <c r="F315" s="22"/>
    </row>
    <row r="316" spans="1:6">
      <c r="A316" s="22"/>
      <c r="B316" s="22"/>
      <c r="C316" s="22"/>
      <c r="D316" s="22"/>
      <c r="E316" s="22"/>
      <c r="F316" s="22"/>
    </row>
    <row r="317" spans="1:6">
      <c r="A317" s="22"/>
      <c r="B317" s="22"/>
      <c r="C317" s="22"/>
      <c r="D317" s="22"/>
      <c r="E317" s="22"/>
      <c r="F317" s="22"/>
    </row>
    <row r="318" spans="1:6">
      <c r="A318" s="22"/>
      <c r="B318" s="22"/>
      <c r="C318" s="22"/>
      <c r="D318" s="22"/>
      <c r="E318" s="22"/>
      <c r="F318" s="22"/>
    </row>
    <row r="319" spans="1:6">
      <c r="A319" s="22"/>
      <c r="B319" s="22"/>
      <c r="C319" s="22"/>
      <c r="D319" s="22"/>
      <c r="E319" s="22"/>
      <c r="F319" s="22"/>
    </row>
    <row r="320" spans="1:6">
      <c r="A320" s="22"/>
      <c r="B320" s="22"/>
      <c r="C320" s="22"/>
      <c r="D320" s="22"/>
      <c r="E320" s="22"/>
      <c r="F320" s="22"/>
    </row>
    <row r="321" spans="1:6">
      <c r="A321" s="22"/>
      <c r="B321" s="22"/>
      <c r="C321" s="22"/>
      <c r="D321" s="22"/>
      <c r="E321" s="22"/>
      <c r="F321" s="22"/>
    </row>
    <row r="322" spans="1:6">
      <c r="A322" s="22"/>
      <c r="B322" s="22"/>
      <c r="C322" s="22"/>
      <c r="D322" s="22"/>
      <c r="E322" s="22"/>
      <c r="F322" s="22"/>
    </row>
    <row r="323" spans="1:6">
      <c r="A323" s="22"/>
      <c r="B323" s="22"/>
      <c r="C323" s="22"/>
      <c r="D323" s="22"/>
      <c r="E323" s="22"/>
      <c r="F323" s="22"/>
    </row>
    <row r="324" spans="1:6">
      <c r="A324" s="22"/>
      <c r="B324" s="22"/>
      <c r="C324" s="22"/>
      <c r="D324" s="22"/>
      <c r="E324" s="22"/>
      <c r="F324" s="22"/>
    </row>
    <row r="325" spans="1:6">
      <c r="A325" s="22"/>
      <c r="B325" s="22"/>
      <c r="C325" s="22"/>
      <c r="D325" s="22"/>
      <c r="E325" s="22"/>
      <c r="F325" s="22"/>
    </row>
    <row r="326" spans="1:6">
      <c r="A326" s="22"/>
      <c r="B326" s="22"/>
      <c r="C326" s="22"/>
      <c r="D326" s="22"/>
      <c r="E326" s="22"/>
      <c r="F326" s="22"/>
    </row>
    <row r="327" spans="1:6">
      <c r="A327" s="22"/>
      <c r="B327" s="22"/>
      <c r="C327" s="22"/>
      <c r="D327" s="22"/>
      <c r="E327" s="22"/>
      <c r="F327" s="22"/>
    </row>
    <row r="328" spans="1:6">
      <c r="A328" s="22"/>
      <c r="B328" s="22"/>
      <c r="C328" s="22"/>
      <c r="D328" s="22"/>
      <c r="E328" s="22"/>
      <c r="F328" s="22"/>
    </row>
    <row r="329" spans="1:6">
      <c r="A329" s="22"/>
      <c r="B329" s="22"/>
      <c r="C329" s="22"/>
      <c r="D329" s="22"/>
      <c r="E329" s="22"/>
      <c r="F329" s="22"/>
    </row>
    <row r="330" spans="1:6">
      <c r="A330" s="22"/>
      <c r="B330" s="22"/>
      <c r="C330" s="22"/>
      <c r="D330" s="22"/>
      <c r="E330" s="22"/>
      <c r="F330" s="22"/>
    </row>
    <row r="331" spans="1:6">
      <c r="A331" s="22"/>
      <c r="B331" s="22"/>
      <c r="C331" s="22"/>
      <c r="D331" s="22"/>
      <c r="E331" s="22"/>
      <c r="F331" s="22"/>
    </row>
    <row r="332" spans="1:6">
      <c r="A332" s="22"/>
      <c r="B332" s="22"/>
      <c r="C332" s="22"/>
      <c r="D332" s="22"/>
      <c r="E332" s="22"/>
      <c r="F332" s="22"/>
    </row>
    <row r="333" spans="1:6">
      <c r="A333" s="22"/>
      <c r="B333" s="22"/>
      <c r="C333" s="22"/>
      <c r="D333" s="22"/>
      <c r="E333" s="22"/>
      <c r="F333" s="22"/>
    </row>
    <row r="334" spans="1:6">
      <c r="A334" s="22"/>
      <c r="B334" s="22"/>
      <c r="C334" s="22"/>
      <c r="D334" s="22"/>
      <c r="E334" s="22"/>
      <c r="F334" s="22"/>
    </row>
    <row r="335" spans="1:6">
      <c r="A335" s="22"/>
      <c r="B335" s="22"/>
      <c r="C335" s="22"/>
      <c r="D335" s="22"/>
      <c r="E335" s="22"/>
      <c r="F335" s="22"/>
    </row>
    <row r="336" spans="1:6">
      <c r="A336" s="22"/>
      <c r="B336" s="22"/>
      <c r="C336" s="22"/>
      <c r="D336" s="22"/>
      <c r="E336" s="22"/>
      <c r="F336" s="22"/>
    </row>
    <row r="337" spans="1:6">
      <c r="A337" s="22"/>
      <c r="B337" s="22"/>
      <c r="C337" s="22"/>
      <c r="D337" s="22"/>
      <c r="E337" s="22"/>
      <c r="F337" s="22"/>
    </row>
    <row r="338" spans="1:6">
      <c r="A338" s="22"/>
      <c r="B338" s="22"/>
      <c r="C338" s="22"/>
      <c r="D338" s="22"/>
      <c r="E338" s="22"/>
      <c r="F338" s="22"/>
    </row>
    <row r="339" spans="1:6">
      <c r="A339" s="22"/>
      <c r="B339" s="22"/>
      <c r="C339" s="22"/>
      <c r="D339" s="22"/>
      <c r="E339" s="22"/>
      <c r="F339" s="22"/>
    </row>
    <row r="340" spans="1:6">
      <c r="A340" s="22"/>
      <c r="B340" s="22"/>
      <c r="C340" s="22"/>
      <c r="D340" s="22"/>
      <c r="E340" s="22"/>
      <c r="F340" s="22"/>
    </row>
    <row r="341" spans="1:6">
      <c r="A341" s="22"/>
      <c r="B341" s="22"/>
      <c r="C341" s="22"/>
      <c r="D341" s="22"/>
      <c r="E341" s="22"/>
      <c r="F341" s="22"/>
    </row>
    <row r="342" spans="1:6">
      <c r="A342" s="22"/>
      <c r="B342" s="22"/>
      <c r="C342" s="22"/>
      <c r="D342" s="22"/>
      <c r="E342" s="22"/>
      <c r="F342" s="22"/>
    </row>
    <row r="343" spans="1:6">
      <c r="A343" s="22"/>
      <c r="B343" s="22"/>
      <c r="C343" s="22"/>
      <c r="D343" s="22"/>
      <c r="E343" s="22"/>
      <c r="F343" s="22"/>
    </row>
    <row r="344" spans="1:6">
      <c r="A344" s="22"/>
      <c r="B344" s="22"/>
      <c r="C344" s="22"/>
      <c r="D344" s="22"/>
      <c r="E344" s="22"/>
      <c r="F344" s="22"/>
    </row>
    <row r="345" spans="1:6">
      <c r="A345" s="22"/>
      <c r="B345" s="22"/>
      <c r="C345" s="22"/>
      <c r="D345" s="22"/>
      <c r="E345" s="22"/>
      <c r="F345" s="22"/>
    </row>
    <row r="346" spans="1:6">
      <c r="A346" s="22"/>
      <c r="B346" s="22"/>
      <c r="C346" s="22"/>
      <c r="D346" s="22"/>
      <c r="E346" s="22"/>
      <c r="F346" s="22"/>
    </row>
    <row r="347" spans="1:6">
      <c r="A347" s="22"/>
      <c r="B347" s="22"/>
      <c r="C347" s="22"/>
      <c r="D347" s="22"/>
      <c r="E347" s="22"/>
      <c r="F347" s="22"/>
    </row>
    <row r="348" spans="1:6">
      <c r="A348" s="22"/>
      <c r="B348" s="22"/>
      <c r="C348" s="22"/>
      <c r="D348" s="22"/>
      <c r="E348" s="22"/>
      <c r="F348" s="22"/>
    </row>
    <row r="349" spans="1:6">
      <c r="A349" s="22"/>
      <c r="B349" s="22"/>
      <c r="C349" s="22"/>
      <c r="D349" s="22"/>
      <c r="E349" s="22"/>
      <c r="F349" s="22"/>
    </row>
    <row r="350" spans="1:6">
      <c r="A350" s="22"/>
      <c r="B350" s="22"/>
      <c r="C350" s="22"/>
      <c r="D350" s="22"/>
      <c r="E350" s="22"/>
      <c r="F350" s="22"/>
    </row>
    <row r="351" spans="1:6">
      <c r="A351" s="22"/>
      <c r="B351" s="22"/>
      <c r="C351" s="22"/>
      <c r="D351" s="22"/>
      <c r="E351" s="22"/>
      <c r="F351" s="22"/>
    </row>
  </sheetData>
  <sheetProtection selectLockedCells="1"/>
  <mergeCells count="48">
    <mergeCell ref="A268:B268"/>
    <mergeCell ref="A270:F270"/>
    <mergeCell ref="A275:B275"/>
    <mergeCell ref="A280:B280"/>
    <mergeCell ref="A284:B284"/>
    <mergeCell ref="A286:F288"/>
    <mergeCell ref="A228:B228"/>
    <mergeCell ref="A230:F230"/>
    <mergeCell ref="A238:B238"/>
    <mergeCell ref="A243:B243"/>
    <mergeCell ref="A254:B254"/>
    <mergeCell ref="A266:B266"/>
    <mergeCell ref="A205:B205"/>
    <mergeCell ref="A214:B214"/>
    <mergeCell ref="A218:B218"/>
    <mergeCell ref="A219:B219"/>
    <mergeCell ref="A221:F221"/>
    <mergeCell ref="A227:B227"/>
    <mergeCell ref="B181:C181"/>
    <mergeCell ref="A186:F186"/>
    <mergeCell ref="A187:F187"/>
    <mergeCell ref="A189:F191"/>
    <mergeCell ref="A197:F197"/>
    <mergeCell ref="A199:F199"/>
    <mergeCell ref="A152:E152"/>
    <mergeCell ref="A169:E169"/>
    <mergeCell ref="A175:E175"/>
    <mergeCell ref="A176:C176"/>
    <mergeCell ref="B178:F178"/>
    <mergeCell ref="B180:D180"/>
    <mergeCell ref="A117:E117"/>
    <mergeCell ref="A123:E123"/>
    <mergeCell ref="A129:E129"/>
    <mergeCell ref="A134:E134"/>
    <mergeCell ref="A138:E138"/>
    <mergeCell ref="A144:E144"/>
    <mergeCell ref="A76:F76"/>
    <mergeCell ref="A77:F77"/>
    <mergeCell ref="A79:F80"/>
    <mergeCell ref="A94:E94"/>
    <mergeCell ref="A103:E103"/>
    <mergeCell ref="A110:E110"/>
    <mergeCell ref="A4:F4"/>
    <mergeCell ref="B9:C9"/>
    <mergeCell ref="A27:F27"/>
    <mergeCell ref="A29:F36"/>
    <mergeCell ref="A38:F40"/>
    <mergeCell ref="C42:C43"/>
  </mergeCells>
  <printOptions horizontalCentered="1"/>
  <pageMargins left="1.1417322834645669" right="0.94488188976377963" top="0.74803149606299213" bottom="4.015748031496063" header="0.27559055118110237" footer="3.6220472440944884"/>
  <pageSetup paperSize="9" scale="99" firstPageNumber="0" orientation="portrait" useFirstPageNumber="1" r:id="rId1"/>
  <headerFooter alignWithMargins="0"/>
  <rowBreaks count="4" manualBreakCount="4">
    <brk id="25" max="5" man="1"/>
    <brk id="56" max="16383" man="1"/>
    <brk id="70" max="16383" man="1"/>
    <brk id="182"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EXP-MEMO</vt:lpstr>
      <vt:lpstr>'EXP-MEMO'!Print_Area_MI</vt:lpstr>
      <vt:lpstr>'EXP-MEMO'!Print_Titles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Mahendra</dc:creator>
  <cp:lastModifiedBy>Mahendra</cp:lastModifiedBy>
  <dcterms:created xsi:type="dcterms:W3CDTF">2012-03-28T06:26:01Z</dcterms:created>
  <dcterms:modified xsi:type="dcterms:W3CDTF">2012-03-28T06:26:12Z</dcterms:modified>
</cp:coreProperties>
</file>